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́udia/Desktop/"/>
    </mc:Choice>
  </mc:AlternateContent>
  <xr:revisionPtr revIDLastSave="0" documentId="13_ncr:1_{3DE01BB0-F491-5E40-B923-74D7AFECCD44}" xr6:coauthVersionLast="45" xr6:coauthVersionMax="45" xr10:uidLastSave="{00000000-0000-0000-0000-000000000000}"/>
  <bookViews>
    <workbookView xWindow="580" yWindow="460" windowWidth="26740" windowHeight="13560" xr2:uid="{8E491B05-6AD8-404F-B180-4661E732A212}"/>
  </bookViews>
  <sheets>
    <sheet name="Folha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38" i="1" l="1"/>
  <c r="H35" i="1"/>
  <c r="H34" i="1"/>
  <c r="R33" i="1"/>
  <c r="H33" i="1"/>
  <c r="H29" i="1"/>
  <c r="H28" i="1"/>
  <c r="R27" i="1"/>
  <c r="H27" i="1"/>
  <c r="H23" i="1"/>
  <c r="H22" i="1"/>
  <c r="H21" i="1"/>
  <c r="H20" i="1"/>
  <c r="H16" i="1"/>
  <c r="H15" i="1"/>
  <c r="H14" i="1"/>
  <c r="H13" i="1"/>
  <c r="C7" i="1"/>
  <c r="R13" i="1" l="1"/>
  <c r="R20" i="1"/>
  <c r="B7" i="1"/>
  <c r="D7" i="1" s="1"/>
  <c r="F5" i="1" s="1"/>
</calcChain>
</file>

<file path=xl/sharedStrings.xml><?xml version="1.0" encoding="utf-8"?>
<sst xmlns="http://schemas.openxmlformats.org/spreadsheetml/2006/main" count="72" uniqueCount="61">
  <si>
    <t>Nº</t>
  </si>
  <si>
    <t xml:space="preserve"> Nome :</t>
  </si>
  <si>
    <t>DOMÍNIO</t>
  </si>
  <si>
    <t>1º SEMESTRE</t>
  </si>
  <si>
    <t>AE</t>
  </si>
  <si>
    <t>SOCIOAFETIVO</t>
  </si>
  <si>
    <t>DOMÍNIOS −AE</t>
  </si>
  <si>
    <t>DADOS</t>
  </si>
  <si>
    <t>MÉDIA</t>
  </si>
  <si>
    <t>AVALIAÇÕES</t>
  </si>
  <si>
    <t>Questão estatísticas, recolha e organização de dados</t>
  </si>
  <si>
    <t>Q</t>
  </si>
  <si>
    <t xml:space="preserve">
Representações gráficas
</t>
  </si>
  <si>
    <t>RG</t>
  </si>
  <si>
    <t>Análise de dados</t>
  </si>
  <si>
    <t>AD</t>
  </si>
  <si>
    <t>Probabilidades</t>
  </si>
  <si>
    <t>P</t>
  </si>
  <si>
    <t>NÚMEROS</t>
  </si>
  <si>
    <t>Números Inteiros</t>
  </si>
  <si>
    <t>NI</t>
  </si>
  <si>
    <t>Números Racionais</t>
  </si>
  <si>
    <t>NR</t>
  </si>
  <si>
    <t>Percentagem</t>
  </si>
  <si>
    <t>Notação Científica</t>
  </si>
  <si>
    <t>NC</t>
  </si>
  <si>
    <t>ÁLGEBRA</t>
  </si>
  <si>
    <t xml:space="preserve">Expressões algébricas e equações </t>
  </si>
  <si>
    <t>EAE</t>
  </si>
  <si>
    <t>Regularidades, sequências e sucessões</t>
  </si>
  <si>
    <t>RSS</t>
  </si>
  <si>
    <t>Funções</t>
  </si>
  <si>
    <t>F</t>
  </si>
  <si>
    <t>GEOMETRIA</t>
  </si>
  <si>
    <t>Figuras planas</t>
  </si>
  <si>
    <t>FP</t>
  </si>
  <si>
    <t>Figuras no espaço</t>
  </si>
  <si>
    <t>FE</t>
  </si>
  <si>
    <t>Operações com figuras</t>
  </si>
  <si>
    <t>OF</t>
  </si>
  <si>
    <t>DOMÍNIO SOCIOAFETIVO</t>
  </si>
  <si>
    <t>1ªI</t>
  </si>
  <si>
    <t>1ºS</t>
  </si>
  <si>
    <t>2ªI</t>
  </si>
  <si>
    <t>2ºS</t>
  </si>
  <si>
    <t>Participação 
 Autonomia</t>
  </si>
  <si>
    <t>É interessado</t>
  </si>
  <si>
    <t>É colaborativo</t>
  </si>
  <si>
    <t>É interventivo</t>
  </si>
  <si>
    <t>É cumpridor (realiza as tarefas solicitadas)</t>
  </si>
  <si>
    <t>É perseverante perante as dificuldades</t>
  </si>
  <si>
    <t>Responsabilidade</t>
  </si>
  <si>
    <t>É cumpridor e responsável (pontualidade; assiduidade; material necessário para a aula)</t>
  </si>
  <si>
    <t>Respeita o ambiente de trabalho, não perturbando o desenvolvimento das atividades letivas</t>
  </si>
  <si>
    <t>Utiliza adequadamente as instalações e o material escolar</t>
  </si>
  <si>
    <t>Relacionamento
Interpessoal</t>
  </si>
  <si>
    <t>Adequa comportamentos em contextos de cooperação e colaboração</t>
  </si>
  <si>
    <t>Assume e responde pelas suas próprias ações</t>
  </si>
  <si>
    <t>Trabalha em equipa</t>
  </si>
  <si>
    <t>Interage com tolerância e empatia</t>
  </si>
  <si>
    <t>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</si>
</sst>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 (corpo)"/>
    </font>
    <font>
      <b/>
      <sz val="22"/>
      <color theme="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48"/>
      <color theme="1"/>
      <name val="Arial"/>
      <family val="2"/>
    </font>
    <font>
      <b/>
      <sz val="22"/>
      <color rgb="FF000000"/>
      <name val="Arial"/>
      <family val="2"/>
    </font>
    <font>
      <sz val="12"/>
      <color theme="1"/>
      <name val="Arial"/>
      <family val="2"/>
    </font>
    <font>
      <b/>
      <sz val="26"/>
      <color rgb="FFFC00D7"/>
      <name val="Arial"/>
      <family val="2"/>
    </font>
    <font>
      <b/>
      <sz val="20"/>
      <color rgb="FF000000"/>
      <name val="Arial"/>
      <family val="2"/>
    </font>
    <font>
      <sz val="36"/>
      <color theme="1"/>
      <name val="Arial"/>
      <family val="2"/>
    </font>
    <font>
      <sz val="36"/>
      <color rgb="FFFC00D7"/>
      <name val="Arial"/>
      <family val="2"/>
    </font>
    <font>
      <b/>
      <sz val="20"/>
      <color theme="0"/>
      <name val="Arial"/>
      <family val="2"/>
    </font>
    <font>
      <sz val="12"/>
      <color theme="0"/>
      <name val="Arial"/>
      <family val="2"/>
    </font>
    <font>
      <b/>
      <sz val="26"/>
      <color rgb="FF179491"/>
      <name val="Arial"/>
      <family val="2"/>
    </font>
    <font>
      <sz val="36"/>
      <color rgb="FF179491"/>
      <name val="Arial"/>
      <family val="2"/>
    </font>
    <font>
      <b/>
      <sz val="26"/>
      <color rgb="FF9F00EE"/>
      <name val="Arial"/>
      <family val="2"/>
    </font>
    <font>
      <sz val="36"/>
      <color rgb="FF9F00EE"/>
      <name val="Arial"/>
      <family val="2"/>
    </font>
    <font>
      <b/>
      <sz val="16"/>
      <color theme="0"/>
      <name val="Arial"/>
      <family val="2"/>
    </font>
    <font>
      <b/>
      <sz val="26"/>
      <color rgb="FF1794D5"/>
      <name val="Arial"/>
      <family val="2"/>
    </font>
    <font>
      <sz val="36"/>
      <color rgb="FF1794D5"/>
      <name val="Arial"/>
      <family val="2"/>
    </font>
    <font>
      <b/>
      <sz val="2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rgb="FF000000"/>
      </top>
      <bottom/>
      <diagonal/>
    </border>
    <border>
      <left style="thick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2" fontId="0" fillId="0" borderId="0" xfId="0" applyNumberFormat="1" applyProtection="1">
      <protection hidden="1"/>
    </xf>
    <xf numFmtId="10" fontId="0" fillId="0" borderId="0" xfId="0" applyNumberFormat="1" applyProtection="1">
      <protection hidden="1"/>
    </xf>
    <xf numFmtId="10" fontId="4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2" fontId="7" fillId="0" borderId="0" xfId="0" applyNumberFormat="1" applyFont="1" applyAlignment="1" applyProtection="1">
      <alignment horizontal="left" vertical="top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2" fontId="8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left" vertical="center" indent="8"/>
      <protection hidden="1"/>
    </xf>
    <xf numFmtId="164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 indent="8"/>
      <protection hidden="1"/>
    </xf>
    <xf numFmtId="2" fontId="1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9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2" fontId="10" fillId="3" borderId="16" xfId="0" applyNumberFormat="1" applyFont="1" applyFill="1" applyBorder="1" applyAlignment="1" applyProtection="1">
      <alignment horizontal="center" vertical="center"/>
      <protection hidden="1"/>
    </xf>
    <xf numFmtId="2" fontId="10" fillId="3" borderId="16" xfId="0" applyNumberFormat="1" applyFont="1" applyFill="1" applyBorder="1" applyAlignment="1" applyProtection="1">
      <alignment horizontal="center" vertical="center"/>
      <protection locked="0"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9" fontId="3" fillId="3" borderId="14" xfId="0" applyNumberFormat="1" applyFont="1" applyFill="1" applyBorder="1" applyAlignment="1" applyProtection="1">
      <alignment horizontal="center" vertical="center" wrapText="1"/>
      <protection hidden="1"/>
    </xf>
    <xf numFmtId="9" fontId="0" fillId="0" borderId="0" xfId="0" applyNumberFormat="1" applyProtection="1">
      <protection hidden="1"/>
    </xf>
    <xf numFmtId="0" fontId="20" fillId="0" borderId="0" xfId="0" applyFont="1" applyProtection="1">
      <protection hidden="1"/>
    </xf>
    <xf numFmtId="9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9" fontId="3" fillId="3" borderId="13" xfId="0" applyNumberFormat="1" applyFont="1" applyFill="1" applyBorder="1" applyAlignment="1" applyProtection="1">
      <alignment horizontal="center" vertical="center" wrapText="1"/>
      <protection hidden="1"/>
    </xf>
    <xf numFmtId="10" fontId="1" fillId="0" borderId="0" xfId="0" applyNumberFormat="1" applyFont="1" applyProtection="1">
      <protection hidden="1"/>
    </xf>
    <xf numFmtId="2" fontId="20" fillId="0" borderId="0" xfId="0" applyNumberFormat="1" applyFont="1" applyProtection="1">
      <protection hidden="1"/>
    </xf>
    <xf numFmtId="10" fontId="20" fillId="0" borderId="0" xfId="0" applyNumberFormat="1" applyFont="1" applyProtection="1"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9" fontId="3" fillId="3" borderId="12" xfId="0" applyNumberFormat="1" applyFont="1" applyFill="1" applyBorder="1" applyAlignment="1" applyProtection="1">
      <alignment horizontal="center" vertical="center" wrapText="1"/>
      <protection hidden="1"/>
    </xf>
    <xf numFmtId="9" fontId="24" fillId="0" borderId="0" xfId="0" applyNumberFormat="1" applyFont="1" applyAlignment="1" applyProtection="1">
      <alignment horizontal="center" vertical="center"/>
      <protection hidden="1"/>
    </xf>
    <xf numFmtId="9" fontId="3" fillId="3" borderId="0" xfId="0" applyNumberFormat="1" applyFont="1" applyFill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horizontal="left" vertical="center" wrapText="1"/>
      <protection hidden="1"/>
    </xf>
    <xf numFmtId="0" fontId="10" fillId="3" borderId="0" xfId="0" applyFont="1" applyFill="1" applyAlignment="1" applyProtection="1">
      <alignment horizontal="left" vertical="center" wrapText="1"/>
      <protection hidden="1"/>
    </xf>
    <xf numFmtId="0" fontId="10" fillId="3" borderId="0" xfId="0" applyFont="1" applyFill="1" applyAlignment="1" applyProtection="1">
      <alignment horizontal="center" vertical="center" wrapText="1"/>
      <protection hidden="1"/>
    </xf>
    <xf numFmtId="2" fontId="10" fillId="3" borderId="0" xfId="0" applyNumberFormat="1" applyFont="1" applyFill="1" applyAlignment="1" applyProtection="1">
      <alignment horizontal="center" vertical="center"/>
      <protection hidden="1"/>
    </xf>
    <xf numFmtId="2" fontId="10" fillId="3" borderId="0" xfId="0" applyNumberFormat="1" applyFont="1" applyFill="1" applyAlignment="1" applyProtection="1">
      <alignment horizontal="center" vertical="center"/>
      <protection locked="0" hidden="1"/>
    </xf>
    <xf numFmtId="2" fontId="25" fillId="0" borderId="0" xfId="0" applyNumberFormat="1" applyFont="1" applyAlignment="1" applyProtection="1">
      <alignment vertical="center"/>
      <protection hidden="1"/>
    </xf>
    <xf numFmtId="2" fontId="10" fillId="3" borderId="0" xfId="0" applyNumberFormat="1" applyFont="1" applyFill="1" applyAlignment="1" applyProtection="1">
      <alignment vertical="center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/>
    <xf numFmtId="2" fontId="10" fillId="3" borderId="20" xfId="0" applyNumberFormat="1" applyFont="1" applyFill="1" applyBorder="1" applyAlignment="1" applyProtection="1">
      <alignment horizontal="center" vertical="center"/>
      <protection locked="0" hidden="1"/>
    </xf>
    <xf numFmtId="2" fontId="10" fillId="3" borderId="24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22" xfId="0" applyFont="1" applyBorder="1" applyAlignment="1" applyProtection="1">
      <alignment horizontal="left" vertical="top" wrapText="1"/>
      <protection hidden="1"/>
    </xf>
    <xf numFmtId="0" fontId="10" fillId="0" borderId="23" xfId="0" applyFont="1" applyBorder="1" applyAlignment="1" applyProtection="1">
      <alignment horizontal="left" vertical="top" wrapText="1"/>
      <protection hidden="1"/>
    </xf>
    <xf numFmtId="2" fontId="10" fillId="3" borderId="28" xfId="0" applyNumberFormat="1" applyFont="1" applyFill="1" applyBorder="1" applyAlignment="1" applyProtection="1">
      <alignment horizontal="center" vertical="center"/>
      <protection locked="0" hidden="1"/>
    </xf>
    <xf numFmtId="2" fontId="10" fillId="3" borderId="32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/>
      <protection locked="0" hidden="1"/>
    </xf>
    <xf numFmtId="0" fontId="6" fillId="0" borderId="0" xfId="0" applyFont="1" applyAlignment="1" applyProtection="1">
      <alignment horizontal="left" vertical="center"/>
      <protection locked="0" hidden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2" fontId="5" fillId="0" borderId="4" xfId="0" applyNumberFormat="1" applyFont="1" applyBorder="1" applyAlignment="1" applyProtection="1">
      <alignment horizontal="center" vertical="center" wrapText="1"/>
      <protection hidden="1"/>
    </xf>
    <xf numFmtId="2" fontId="5" fillId="0" borderId="8" xfId="0" applyNumberFormat="1" applyFont="1" applyBorder="1" applyAlignment="1" applyProtection="1">
      <alignment horizontal="center" vertical="center" wrapText="1"/>
      <protection hidden="1"/>
    </xf>
    <xf numFmtId="2" fontId="5" fillId="0" borderId="11" xfId="0" applyNumberFormat="1" applyFont="1" applyBorder="1" applyAlignment="1" applyProtection="1">
      <alignment horizontal="center" vertical="center" wrapText="1"/>
      <protection hidden="1"/>
    </xf>
    <xf numFmtId="2" fontId="5" fillId="0" borderId="2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13" xfId="0" applyFont="1" applyFill="1" applyBorder="1" applyAlignment="1" applyProtection="1">
      <alignment horizontal="center" vertical="center" wrapText="1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16" fillId="2" borderId="13" xfId="0" applyFont="1" applyFill="1" applyBorder="1" applyAlignment="1" applyProtection="1">
      <alignment horizontal="center" vertical="center" wrapText="1"/>
      <protection hidden="1"/>
    </xf>
    <xf numFmtId="0" fontId="16" fillId="2" borderId="14" xfId="0" applyFont="1" applyFill="1" applyBorder="1" applyAlignment="1" applyProtection="1">
      <alignment horizontal="center" vertical="center" wrapText="1"/>
      <protection hidden="1"/>
    </xf>
    <xf numFmtId="9" fontId="17" fillId="0" borderId="1" xfId="0" applyNumberFormat="1" applyFont="1" applyBorder="1" applyAlignment="1" applyProtection="1">
      <alignment horizontal="center" vertical="center"/>
      <protection hidden="1"/>
    </xf>
    <xf numFmtId="9" fontId="17" fillId="0" borderId="8" xfId="0" applyNumberFormat="1" applyFont="1" applyBorder="1" applyAlignment="1" applyProtection="1">
      <alignment horizontal="center" vertical="center"/>
      <protection hidden="1"/>
    </xf>
    <xf numFmtId="9" fontId="17" fillId="0" borderId="11" xfId="0" applyNumberFormat="1" applyFont="1" applyBorder="1" applyAlignment="1" applyProtection="1">
      <alignment horizontal="center" vertical="center"/>
      <protection hidden="1"/>
    </xf>
    <xf numFmtId="9" fontId="18" fillId="0" borderId="3" xfId="0" applyNumberFormat="1" applyFont="1" applyBorder="1" applyAlignment="1" applyProtection="1">
      <alignment horizontal="center" vertical="center"/>
      <protection hidden="1"/>
    </xf>
    <xf numFmtId="9" fontId="18" fillId="0" borderId="10" xfId="0" applyNumberFormat="1" applyFont="1" applyBorder="1" applyAlignment="1" applyProtection="1">
      <alignment horizontal="center" vertical="center"/>
      <protection hidden="1"/>
    </xf>
    <xf numFmtId="9" fontId="18" fillId="0" borderId="7" xfId="0" applyNumberFormat="1" applyFont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left" vertical="center" wrapText="1"/>
      <protection hidden="1"/>
    </xf>
    <xf numFmtId="0" fontId="10" fillId="3" borderId="3" xfId="0" applyFont="1" applyFill="1" applyBorder="1" applyAlignment="1" applyProtection="1">
      <alignment horizontal="left" vertical="center" wrapText="1"/>
      <protection hidden="1"/>
    </xf>
    <xf numFmtId="9" fontId="22" fillId="0" borderId="3" xfId="0" applyNumberFormat="1" applyFont="1" applyBorder="1" applyAlignment="1" applyProtection="1">
      <alignment horizontal="center" vertical="center"/>
      <protection hidden="1"/>
    </xf>
    <xf numFmtId="9" fontId="22" fillId="0" borderId="10" xfId="0" applyNumberFormat="1" applyFont="1" applyBorder="1" applyAlignment="1" applyProtection="1">
      <alignment horizontal="center" vertical="center"/>
      <protection hidden="1"/>
    </xf>
    <xf numFmtId="9" fontId="22" fillId="0" borderId="7" xfId="0" applyNumberFormat="1" applyFont="1" applyBorder="1" applyAlignment="1" applyProtection="1">
      <alignment horizontal="center" vertical="center"/>
      <protection hidden="1"/>
    </xf>
    <xf numFmtId="9" fontId="24" fillId="0" borderId="3" xfId="0" applyNumberFormat="1" applyFont="1" applyBorder="1" applyAlignment="1" applyProtection="1">
      <alignment horizontal="center" vertical="center"/>
      <protection hidden="1"/>
    </xf>
    <xf numFmtId="9" fontId="24" fillId="0" borderId="10" xfId="0" applyNumberFormat="1" applyFont="1" applyBorder="1" applyAlignment="1" applyProtection="1">
      <alignment horizontal="center" vertical="center"/>
      <protection hidden="1"/>
    </xf>
    <xf numFmtId="9" fontId="24" fillId="0" borderId="7" xfId="0" applyNumberFormat="1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left" vertical="center" wrapText="1"/>
      <protection hidden="1"/>
    </xf>
    <xf numFmtId="0" fontId="23" fillId="0" borderId="14" xfId="0" applyFont="1" applyBorder="1" applyAlignment="1" applyProtection="1">
      <alignment horizontal="left" vertical="center" wrapText="1"/>
      <protection hidden="1"/>
    </xf>
    <xf numFmtId="2" fontId="19" fillId="0" borderId="2" xfId="0" applyNumberFormat="1" applyFont="1" applyBorder="1" applyAlignment="1" applyProtection="1">
      <alignment horizontal="center" vertical="center"/>
      <protection hidden="1"/>
    </xf>
    <xf numFmtId="2" fontId="19" fillId="0" borderId="3" xfId="0" applyNumberFormat="1" applyFont="1" applyBorder="1" applyAlignment="1" applyProtection="1">
      <alignment horizontal="center" vertical="center"/>
      <protection hidden="1"/>
    </xf>
    <xf numFmtId="2" fontId="19" fillId="0" borderId="9" xfId="0" applyNumberFormat="1" applyFont="1" applyBorder="1" applyAlignment="1" applyProtection="1">
      <alignment horizontal="center" vertical="center"/>
      <protection hidden="1"/>
    </xf>
    <xf numFmtId="2" fontId="19" fillId="0" borderId="10" xfId="0" applyNumberFormat="1" applyFont="1" applyBorder="1" applyAlignment="1" applyProtection="1">
      <alignment horizontal="center" vertical="center"/>
      <protection hidden="1"/>
    </xf>
    <xf numFmtId="2" fontId="19" fillId="0" borderId="6" xfId="0" applyNumberFormat="1" applyFont="1" applyBorder="1" applyAlignment="1" applyProtection="1">
      <alignment horizontal="center" vertical="center"/>
      <protection hidden="1"/>
    </xf>
    <xf numFmtId="2" fontId="19" fillId="0" borderId="7" xfId="0" applyNumberFormat="1" applyFont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left" vertical="center" wrapText="1"/>
      <protection hidden="1"/>
    </xf>
    <xf numFmtId="0" fontId="10" fillId="3" borderId="14" xfId="0" applyFont="1" applyFill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left" vertical="top" wrapText="1"/>
      <protection hidden="1"/>
    </xf>
    <xf numFmtId="0" fontId="10" fillId="3" borderId="3" xfId="0" applyFont="1" applyFill="1" applyBorder="1" applyAlignment="1" applyProtection="1">
      <alignment horizontal="left" vertical="top" wrapText="1"/>
      <protection hidden="1"/>
    </xf>
    <xf numFmtId="0" fontId="26" fillId="0" borderId="12" xfId="0" applyFont="1" applyBorder="1" applyAlignment="1" applyProtection="1">
      <alignment horizontal="left" vertical="center" wrapText="1"/>
      <protection hidden="1"/>
    </xf>
    <xf numFmtId="9" fontId="27" fillId="0" borderId="3" xfId="0" applyNumberFormat="1" applyFont="1" applyBorder="1" applyAlignment="1" applyProtection="1">
      <alignment horizontal="center" vertical="center"/>
      <protection hidden="1"/>
    </xf>
    <xf numFmtId="9" fontId="27" fillId="0" borderId="10" xfId="0" applyNumberFormat="1" applyFont="1" applyBorder="1" applyAlignment="1" applyProtection="1">
      <alignment horizontal="center" vertical="center"/>
      <protection hidden="1"/>
    </xf>
    <xf numFmtId="9" fontId="27" fillId="0" borderId="7" xfId="0" applyNumberFormat="1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9" fontId="7" fillId="0" borderId="2" xfId="0" applyNumberFormat="1" applyFont="1" applyBorder="1" applyAlignment="1" applyProtection="1">
      <alignment horizontal="left" vertical="center" wrapText="1"/>
      <protection hidden="1"/>
    </xf>
    <xf numFmtId="9" fontId="7" fillId="0" borderId="3" xfId="0" applyNumberFormat="1" applyFont="1" applyBorder="1" applyAlignment="1" applyProtection="1">
      <alignment horizontal="left" vertical="center" wrapText="1"/>
      <protection hidden="1"/>
    </xf>
    <xf numFmtId="9" fontId="7" fillId="0" borderId="9" xfId="0" applyNumberFormat="1" applyFont="1" applyBorder="1" applyAlignment="1" applyProtection="1">
      <alignment horizontal="left" vertical="center" wrapText="1"/>
      <protection hidden="1"/>
    </xf>
    <xf numFmtId="9" fontId="7" fillId="0" borderId="10" xfId="0" applyNumberFormat="1" applyFont="1" applyBorder="1" applyAlignment="1" applyProtection="1">
      <alignment horizontal="left" vertical="center" wrapText="1"/>
      <protection hidden="1"/>
    </xf>
    <xf numFmtId="9" fontId="7" fillId="0" borderId="6" xfId="0" applyNumberFormat="1" applyFont="1" applyBorder="1" applyAlignment="1" applyProtection="1">
      <alignment horizontal="left" vertical="center" wrapText="1"/>
      <protection hidden="1"/>
    </xf>
    <xf numFmtId="9" fontId="7" fillId="0" borderId="7" xfId="0" applyNumberFormat="1" applyFont="1" applyBorder="1" applyAlignment="1" applyProtection="1">
      <alignment horizontal="left" vertical="center" wrapText="1"/>
      <protection hidden="1"/>
    </xf>
    <xf numFmtId="0" fontId="10" fillId="0" borderId="17" xfId="0" applyFont="1" applyBorder="1" applyAlignment="1" applyProtection="1">
      <alignment horizontal="left" vertical="top" wrapText="1"/>
      <protection hidden="1"/>
    </xf>
    <xf numFmtId="0" fontId="10" fillId="0" borderId="18" xfId="0" applyFont="1" applyBorder="1" applyAlignment="1" applyProtection="1">
      <alignment horizontal="left" vertical="top" wrapText="1"/>
      <protection hidden="1"/>
    </xf>
    <xf numFmtId="0" fontId="10" fillId="0" borderId="19" xfId="0" applyFont="1" applyBorder="1" applyAlignment="1" applyProtection="1">
      <alignment horizontal="left" vertical="top" wrapText="1"/>
      <protection hidden="1"/>
    </xf>
    <xf numFmtId="2" fontId="8" fillId="3" borderId="1" xfId="0" applyNumberFormat="1" applyFont="1" applyFill="1" applyBorder="1" applyAlignment="1" applyProtection="1">
      <alignment horizontal="center" vertical="center"/>
      <protection hidden="1"/>
    </xf>
    <xf numFmtId="2" fontId="8" fillId="3" borderId="8" xfId="0" applyNumberFormat="1" applyFont="1" applyFill="1" applyBorder="1" applyAlignment="1" applyProtection="1">
      <alignment horizontal="center" vertical="center"/>
      <protection hidden="1"/>
    </xf>
    <xf numFmtId="2" fontId="8" fillId="3" borderId="11" xfId="0" applyNumberFormat="1" applyFont="1" applyFill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left" vertical="top" wrapText="1"/>
      <protection hidden="1"/>
    </xf>
    <xf numFmtId="0" fontId="10" fillId="0" borderId="22" xfId="0" applyFont="1" applyBorder="1" applyAlignment="1" applyProtection="1">
      <alignment horizontal="left" vertical="top" wrapText="1"/>
      <protection hidden="1"/>
    </xf>
    <xf numFmtId="0" fontId="10" fillId="0" borderId="23" xfId="0" applyFont="1" applyBorder="1" applyAlignment="1" applyProtection="1">
      <alignment horizontal="left" vertical="top" wrapText="1"/>
      <protection hidden="1"/>
    </xf>
    <xf numFmtId="0" fontId="10" fillId="0" borderId="25" xfId="0" applyFont="1" applyBorder="1" applyAlignment="1" applyProtection="1">
      <alignment horizontal="left" vertical="top" wrapText="1"/>
      <protection hidden="1"/>
    </xf>
    <xf numFmtId="0" fontId="10" fillId="0" borderId="26" xfId="0" applyFont="1" applyBorder="1" applyAlignment="1" applyProtection="1">
      <alignment horizontal="left" vertical="top" wrapText="1"/>
      <protection hidden="1"/>
    </xf>
    <xf numFmtId="0" fontId="10" fillId="0" borderId="27" xfId="0" applyFont="1" applyBorder="1" applyAlignment="1" applyProtection="1">
      <alignment horizontal="left" vertical="top" wrapText="1"/>
      <protection hidden="1"/>
    </xf>
    <xf numFmtId="9" fontId="7" fillId="0" borderId="2" xfId="0" applyNumberFormat="1" applyFont="1" applyBorder="1" applyAlignment="1" applyProtection="1">
      <alignment horizontal="left" vertical="center"/>
      <protection hidden="1"/>
    </xf>
    <xf numFmtId="9" fontId="7" fillId="0" borderId="3" xfId="0" applyNumberFormat="1" applyFont="1" applyBorder="1" applyAlignment="1" applyProtection="1">
      <alignment horizontal="left" vertical="center"/>
      <protection hidden="1"/>
    </xf>
    <xf numFmtId="9" fontId="7" fillId="0" borderId="9" xfId="0" applyNumberFormat="1" applyFont="1" applyBorder="1" applyAlignment="1" applyProtection="1">
      <alignment horizontal="left" vertical="center"/>
      <protection hidden="1"/>
    </xf>
    <xf numFmtId="9" fontId="7" fillId="0" borderId="10" xfId="0" applyNumberFormat="1" applyFont="1" applyBorder="1" applyAlignment="1" applyProtection="1">
      <alignment horizontal="left" vertical="center"/>
      <protection hidden="1"/>
    </xf>
    <xf numFmtId="9" fontId="7" fillId="0" borderId="6" xfId="0" applyNumberFormat="1" applyFont="1" applyBorder="1" applyAlignment="1" applyProtection="1">
      <alignment horizontal="left" vertical="center"/>
      <protection hidden="1"/>
    </xf>
    <xf numFmtId="9" fontId="7" fillId="0" borderId="7" xfId="0" applyNumberFormat="1" applyFont="1" applyBorder="1" applyAlignment="1" applyProtection="1">
      <alignment horizontal="left" vertical="center"/>
      <protection hidden="1"/>
    </xf>
    <xf numFmtId="0" fontId="10" fillId="0" borderId="29" xfId="0" applyFont="1" applyBorder="1" applyAlignment="1" applyProtection="1">
      <alignment horizontal="left" vertical="top" wrapText="1"/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10" fillId="0" borderId="31" xfId="0" applyFont="1" applyBorder="1" applyAlignment="1" applyProtection="1">
      <alignment horizontal="left" vertical="top" wrapText="1"/>
      <protection hidden="1"/>
    </xf>
    <xf numFmtId="0" fontId="29" fillId="0" borderId="25" xfId="0" applyFont="1" applyBorder="1" applyAlignment="1" applyProtection="1">
      <alignment horizontal="left" vertical="top" wrapText="1"/>
      <protection hidden="1"/>
    </xf>
    <xf numFmtId="0" fontId="29" fillId="0" borderId="26" xfId="0" applyFont="1" applyBorder="1" applyAlignment="1" applyProtection="1">
      <alignment horizontal="left" vertical="top" wrapText="1"/>
      <protection hidden="1"/>
    </xf>
    <xf numFmtId="0" fontId="29" fillId="0" borderId="27" xfId="0" applyFont="1" applyBorder="1" applyAlignment="1" applyProtection="1">
      <alignment horizontal="left" vertical="top" wrapText="1"/>
      <protection hidden="1"/>
    </xf>
  </cellXfs>
  <cellStyles count="1">
    <cellStyle name="Normal" xfId="0" builtinId="0"/>
  </cellStyles>
  <dxfs count="150">
    <dxf>
      <font>
        <color auto="1"/>
      </font>
      <fill>
        <patternFill patternType="solid">
          <fgColor indexed="64"/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F68733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27FF62"/>
        </patternFill>
      </fill>
    </dxf>
    <dxf>
      <font>
        <b/>
        <i val="0"/>
        <color auto="1"/>
      </font>
      <fill>
        <patternFill patternType="solid">
          <fgColor indexed="64"/>
          <bgColor rgb="FF38BC1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F68733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27FF62"/>
        </patternFill>
      </fill>
    </dxf>
    <dxf>
      <font>
        <b/>
        <i val="0"/>
        <color auto="1"/>
      </font>
      <fill>
        <patternFill patternType="solid">
          <fgColor indexed="64"/>
          <bgColor rgb="FF38BC1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F68733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27FF62"/>
        </patternFill>
      </fill>
    </dxf>
    <dxf>
      <font>
        <b/>
        <i val="0"/>
        <color auto="1"/>
      </font>
      <fill>
        <patternFill patternType="solid">
          <fgColor indexed="64"/>
          <bgColor rgb="FF38BC1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F68733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27FF62"/>
        </patternFill>
      </fill>
    </dxf>
    <dxf>
      <font>
        <b/>
        <i val="0"/>
        <color auto="1"/>
      </font>
      <fill>
        <patternFill patternType="solid">
          <fgColor indexed="64"/>
          <bgColor rgb="FF38BC11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F68733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27FF62"/>
        </patternFill>
      </fill>
    </dxf>
    <dxf>
      <font>
        <b/>
        <i val="0"/>
        <color auto="1"/>
      </font>
      <fill>
        <patternFill patternType="solid">
          <fgColor indexed="64"/>
          <bgColor rgb="FF38BC11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  <dxf>
      <font>
        <b/>
        <i val="0"/>
        <color rgb="FF9C0006"/>
      </font>
      <fill>
        <patternFill patternType="solid">
          <fgColor indexed="64"/>
          <bgColor theme="0"/>
        </patternFill>
      </fill>
    </dxf>
    <dxf>
      <font>
        <b/>
        <i val="0"/>
        <color theme="9"/>
      </font>
      <fill>
        <patternFill patternType="solid">
          <fgColor indexed="64"/>
          <bgColor theme="0"/>
        </patternFill>
      </fill>
    </dxf>
    <dxf>
      <font>
        <color rgb="FFEACA2C"/>
      </font>
      <fill>
        <patternFill patternType="solid">
          <fgColor indexed="64"/>
          <bgColor theme="0"/>
        </patternFill>
      </fill>
    </dxf>
    <dxf>
      <font>
        <b/>
        <i val="0"/>
        <color rgb="FF40ED2B"/>
      </font>
      <fill>
        <patternFill patternType="solid">
          <fgColor indexed="64"/>
          <bgColor theme="0"/>
        </patternFill>
      </fill>
    </dxf>
    <dxf>
      <font>
        <b/>
        <i val="0"/>
        <color rgb="FF1FA813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3FAB-1B5C-014B-92A1-8C37397E7BBE}">
  <dimension ref="A1:S50"/>
  <sheetViews>
    <sheetView showGridLines="0" showRowColHeaders="0" tabSelected="1" zoomScale="75" workbookViewId="0">
      <selection activeCell="I13" sqref="I13"/>
    </sheetView>
  </sheetViews>
  <sheetFormatPr baseColWidth="10" defaultRowHeight="16"/>
  <cols>
    <col min="2" max="2" width="14.1640625" customWidth="1"/>
    <col min="3" max="3" width="22.5" customWidth="1"/>
    <col min="6" max="6" width="30.6640625" customWidth="1"/>
  </cols>
  <sheetData>
    <row r="1" spans="1:19" ht="21">
      <c r="A1" s="1"/>
      <c r="B1" s="56" t="s">
        <v>60</v>
      </c>
      <c r="C1" s="1"/>
      <c r="D1" s="2"/>
      <c r="E1" s="1"/>
      <c r="F1" s="3"/>
      <c r="G1" s="4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0">
      <c r="A2" s="1"/>
      <c r="B2" s="56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">
      <c r="A3" s="1"/>
      <c r="B3" s="6" t="s">
        <v>0</v>
      </c>
      <c r="C3" s="57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1"/>
      <c r="O3" s="1"/>
      <c r="P3" s="1"/>
      <c r="Q3" s="1"/>
      <c r="R3" s="1"/>
      <c r="S3" s="1"/>
    </row>
    <row r="4" spans="1:19" ht="29" thickBot="1">
      <c r="A4" s="1"/>
      <c r="B4" s="7"/>
      <c r="C4" s="8"/>
      <c r="D4" s="9"/>
      <c r="E4" s="9"/>
      <c r="F4" s="9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9" customHeight="1" thickTop="1">
      <c r="B5" s="10" t="s">
        <v>2</v>
      </c>
      <c r="C5" s="11" t="s">
        <v>2</v>
      </c>
      <c r="D5" s="58" t="s">
        <v>3</v>
      </c>
      <c r="E5" s="59"/>
      <c r="F5" s="62" t="str">
        <f>IF(D7&lt;1.5,"MUITO INSUFICIENTE",IF(D7&lt;2.5,"INSUFICIENTE",IF(D7&lt;3.5,"SUFICIENTE",IF(D7&lt;4.5,"BOM","MUITO BOM"))))</f>
        <v>MUITO INSUFICIENTE</v>
      </c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34" customHeight="1" thickBot="1">
      <c r="B6" s="13" t="s">
        <v>4</v>
      </c>
      <c r="C6" s="14" t="s">
        <v>5</v>
      </c>
      <c r="D6" s="60"/>
      <c r="E6" s="61"/>
      <c r="F6" s="63"/>
      <c r="G6" s="12"/>
      <c r="H6" s="1"/>
      <c r="I6" s="1"/>
      <c r="J6" s="1"/>
      <c r="K6" s="1"/>
      <c r="L6" s="1"/>
      <c r="M6" s="1"/>
      <c r="N6" s="3"/>
      <c r="O6" s="1"/>
      <c r="P6" s="1"/>
      <c r="Q6" s="1"/>
      <c r="R6" s="3"/>
      <c r="S6" s="1"/>
    </row>
    <row r="7" spans="1:19" ht="17" thickTop="1">
      <c r="B7" s="65">
        <f>(IF(AND(H14=0,H15=0,H16=0,H20=0,H21=0,H22=0,H23=0,H27=0,H28=0,H29=0,H33=0,H34=0,H35=0),H13*B13,IF(AND(H15=0,H16=0,H20=0,H21=0,H22=0,H23=0,H27=0,H28=0,H29=0,H33=0,H34=0,H35=0),(H13*(D13+D13*(D15+D16)/(D13+D14))+H14*(D14+D14*(D15+D16)/(D13+D14)))*B13,IF(AND(H16=0,H20=0,H21=0,H22=0,H23=0,H27=0,H28=0,H29=0,H33=0,H34=0,H35=0),(H13*(D13+D13*D16/(D13+D14+D15))+H14*(D14+D14*D16/(D13+D14+D15))+H15*(D15+D15*D16/(D13+D14+D15)))*B13,IF(AND(H20=0,H21=0,H22=0,H23=0,H27=0,H28=0,H29=0,H33=0,H34=0,H35=0),(H13*D13+H14*D14+H15*D15+H16*D16)*B13,IF(AND(H21=0,H22=0,H23=0,H27=0,H28=0,H29=0,H33=0,H34=0,H35=0),((1-(C13+C20*D20))*C20/(C13+C20)+(C13+C20*D20)*C20/(C13+C20))*H20*(D20+D20*(D21+D22+D23)/D20)*B13+((1-(C13+C20*D20))*C13/(C13+C20)+(C13+C20*D20)*C13/(C13+C20))*B13*(H13*D13+H14*D14+H15*D15+H16*D16),IF(AND(H20=0,H21=0,H22=0,H23=0,H27=0,H28=0,H29=0,H33=0,H34=0,H35=0),(H13*D13+H14*D14+H15*D15+H16*D16)*B13,IF(AND(H21=0,H22=0,H23=0,H27=0,H28=0,H29=0,H33=0,H34=0,H35=0),((1-(C13+C20*D20))*C20/(C13+C20)+(C13+C20*D20)*C20/(C13+C20))*H20*(D20+D20*(D21+D22+D23)/D20)*B13+((1-(C13+C20*D20))*C13/(C13+C20)+(C13+C20*D20)*C13/(C13+C20))*B13*(H13*D13+H14*D14+H15*D15+H16*D16),IF(AND(H20=0,H21=0,H22=0,H23=0,H27=0,H28=0,H29=0,H33=0,H34=0,H35=0),(H13*D13+H14*D14+H15*D15+H16*D16)*B13,IF(AND(H21=0,H22=0,H23=0,H27=0,H28=0,H29=0,H33=0,H34=0,H35=0),((1-(C13+C20*D20))*C20/(C13+C20)+(C13+C20*D20)*C20/(C13+C20))*H20*(D20+D20*(D21+D22+D23)/D20)*B13+((1-(C13+C20*D20))*C13/(C13+C20)+(C13+C20*D20)*C13/(C13+C20))*B13*(H13*D13+H14*D14+H15*D15+H16*D16),IF(AND(H22=0,H23=0,H27=0,H28=0,H29=0,H33=0,H34=0,H35=0),((1-(C13+C20*(D20+D21)))*C13/(C13+C20)+(C13+C20*(D20+D21))*C13/(C13+C20))*((H13*D13+H14*D14+H15*D15+H16*D16)*B13)+((1-(C13+C20*(D20+D21)))*C20/(C13+C20)+(C13+C20*(D20+D21))*C20/(C13+C20))*((H20*(D20+D20*(D22+D23)/(D20+D21))+H21*(D21+D21*(D22+D23)/(D20+D21)))*B13),IF(AND(H23=0,H27=0,H28=0,H29=0,H33=0,H34=0,H35=0),((1-(C13+C20*(D20+D21+D22)))*C13/(C13+C20)+(C13+C20*(D20+D21+D22))*C13/(C13+C20))*((H13*D13+H14*D14+H15*D15+H16*D16)*B13)+((1-(C13+C20*(D20+D21+D22)))*C20/(C13+C20)+(C13+C20*(D20+D21+D22))*C20/(C13+C20))*((H20*(D20+D20*D23/(D20+D21+D22))+H21*(D21+D21*D23/(D20+D21+D22))+H22*(D22+D22*D23/(D20+D21+D22)))*B13),IF(AND(H27=0,H28=0,H29=0,H33=0,H34=0,H35=0),((1-(C13+C20))*C13/(C13+C20)+C13)*((H13*D13+H14*D14+H15*D15+H16*D16)*B13)+((1-(C13+C20))*C20/(C13+C20)+C20)*(H20*D20+H21*D21+H22*D22+H23*D23)*B13,IF(AND(H28=0,H29=0,H27=0,H34=0,H35=0),((1-(C13+C20+C33*D33))*C13/(C13+C20+C33)+(C13+C20+C33*D33)*C13/(C13+C20+C33))*((H13*D13+H14*D14+H15*D15+H16*D16)*B13)+((1-(C13+C20+C33*D33))*C20/(C13+C20+C33)+(C13+C20+C33*D33)*C20/(C13+C20+C33))*((H20*D20+H21*D21+H22*D22+H23*D23)*B13)+((1-(C13+C20+C33*D33))*C33/(C13+C20+C33)+(C13+C20+C33*D33)*C33/(C13+C20+C33))*((H33*(D33+D33*(D34+D35)/(D33))))*B13,IF(AND(H29=0,H28=0,H27=0,H35=0),((1-(C13+C20+C33*(D33+D34)))*C13/(C13+C20+C33)+(C13+C20+C33*(D33+D34))*C13/(C13+C20+C33))*(H13*D13+H14*D14+H15*D15+H16*D16)*B13+((1-(C13+C20+C33*(D33+D34)))*C20/(C13+C20+C33)+(C13+C20+C33*(D33+D34))*C20/(C13+C20+C33))*(H20*D20+H21*D21+H22*D22+H23*D23)*B13+((1-(C13+C20+C33*(D33+D34)))*C33/(C13+C20+C33)+(C13+C20+C33*(D33+D34))*C33/(C13+C20+C33))*(H33*(D33+D33*D35/(D33+D34))+H34*(D34+D34*D35/(D33+D34)))*B13,IF(AND(H28=0,H29=0,H35=0),((1-(C13+C20+C27*D27+C33*(D33+D34)))*C13/(C13+C20+C27+C33)+(C13+C20+C27*D27+C33*(D33+D34))*C13/(C13+C20+C27+C33))*(H13*D13+H14*D14+H15*D15+H16*D16)*B13+((1-(C13+C20+C27*D27+C33*(D33+D34)))*C20/(C13+C20+C27+C33)+(C13+C27*D27+C20+C33*(D33+D34))*C20/(C13+C20+C27+C33))*(H20*D20+H21*D21+H22*D22+H23*D23)*B13+((1-(C13+C20+C27*D27+C33*(D33+D34)))*C33/(C13+C20+C27+C33)+(C13+C20+C27*D27+C33*(D33+D34))*C33/(C13+C20+C27+C33))*(H33*(D33+D33*D35/(D33+D34))+H34*(D34+D34*D35/(D33+D34)))*B13+((1-(C13+C20+C27*D27+C33*(D33+D34)))*C27/(C13+C20+C27+C33)+(C13+C20+C27*D27+C33*(D33+D34))*C27/(C13+C20+C27+C33))*(H27*(D27+D27*(D28+D29)/(D27)))*B13,IF(AND(H29=0,H35=0),((1-(C13+C20+C33*(D33+D34)+C27*(D27+D28)))*C13/(C13+C20+C27+C33)+(C13+C20+C27*(D27+D28)+C33*(D33+D34))*C13/(C13+C20+C27+C33))*(H13*D13+H14*D14+H15*D15+H16*D16)*B13+((1-(C13+C20+C27*(D27+D28)+C33*(D33+D34)))*C20/(C13+C20+C27+C33)+(C13+C20+C27*(D27+D28)+C33*(D33+D34))*C20/(C13+C20+C27+C33))*(H20*D20+H21*D21+H22*D22+H23*D23)*B13+((1-(C13+C20+C27*(D27+D28)+C33*(D33+D34)))*C27/(C13+C20+C27+C33)+(C13+C20+C27*(D27+D28)+C33*(D33+D34))*C27/(C13+C20+C27+C33))*(H27*(D27+D27*D29/(D27+D28))+H28*(D28+D28*D29/(D27+D28)))*B13+((1-(C13+C20+C27+C33*(D33+D34)))*C33/(C13+C20+C27+C33)+(C13+C20+C27+C33*(D33+D34))*C33/(C13+C20+C27+C33))*(H33*(D33+D33*D35/(D33+D34))+H34*(D34+D34*D35/(D33+D34)))*B13,IF(AND(H35=0),((1-(C13+C20+C33*(D33+D34)+C27))*C13/(C13+C20+C27+C33)+(C13+C20+C27+C33*(D33+D34))*C13/(C13+C20+C27+C33))*(H13*D13+H14*D14+H15*D15+H16*D16)*B13+((1-(C13+C20+C27+C33*(D33+D34)))*C20/(C13+C20+C27+C33)+(C13+C20+C27+C33*(D33+D34))*C20/(C13+C20+C27+C33))*(H20*D20+H21*D21+H22*D22+H23*D23)*B13+((1-(C13+C20+C27+C33*(D33+D34)))*C27/(C13+C20+C27+C33)+(C13+C20+C27+C33*(D33+D34))*C27/(C13+C20+C27+C33))*(H27*D27+H28*D28+H29*D29)*B13+((1-(C13+C20+C27+C33*(D33+D34)))*C33/(C13+C20+C27+C33)+(C13+C20+C27+C33*(D33+D34))*C33/(C13+C20+C27+C33))*(H33*(D33+D33*D35/(D33+D34))+H34*(D34+D34*D35/(D33+D34)))*B13,(C13*(D13*H13+D14*H14+D15*H15+D16*H16)+C20*(D20*H20+D21*H21+D22*H22+D23*H23)+C27*(D27*H27+D28*H28+D29*H29)+C33*(D33*H33+D34*H34+D35*H35))*B13))))))))))))))))))/B13</f>
        <v>0</v>
      </c>
      <c r="C7" s="65">
        <f>S38</f>
        <v>0</v>
      </c>
      <c r="D7" s="68">
        <f>B7*0.8+C7*B38</f>
        <v>0</v>
      </c>
      <c r="E7" s="69"/>
      <c r="F7" s="63"/>
      <c r="G7" s="15"/>
      <c r="H7" s="1"/>
      <c r="I7" s="3"/>
      <c r="J7" s="3"/>
      <c r="K7" s="1"/>
      <c r="L7" s="1"/>
      <c r="M7" s="1"/>
      <c r="N7" s="1"/>
      <c r="O7" s="4"/>
      <c r="P7" s="1"/>
      <c r="Q7" s="1"/>
      <c r="R7" s="3"/>
      <c r="S7" s="1"/>
    </row>
    <row r="8" spans="1:19" ht="25">
      <c r="B8" s="66"/>
      <c r="C8" s="66"/>
      <c r="D8" s="70"/>
      <c r="E8" s="71"/>
      <c r="F8" s="63"/>
      <c r="G8" s="1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9" customHeight="1" thickBot="1">
      <c r="B9" s="67"/>
      <c r="C9" s="67"/>
      <c r="D9" s="72"/>
      <c r="E9" s="73"/>
      <c r="F9" s="64"/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7" thickTop="1" thickBot="1">
      <c r="A10" s="1"/>
      <c r="B10" s="1"/>
      <c r="C10" s="1"/>
      <c r="D10" s="1"/>
      <c r="E10" s="9"/>
      <c r="F10" s="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61" thickTop="1" thickBot="1">
      <c r="A11" s="1"/>
      <c r="B11" s="1"/>
      <c r="C11" s="1"/>
      <c r="D11" s="1"/>
      <c r="E11" s="18"/>
      <c r="F11" s="18"/>
      <c r="G11" s="18"/>
      <c r="H11" s="18"/>
      <c r="I11" s="74" t="s">
        <v>6</v>
      </c>
      <c r="J11" s="75"/>
      <c r="K11" s="75"/>
      <c r="L11" s="75"/>
      <c r="M11" s="75"/>
      <c r="N11" s="75"/>
      <c r="O11" s="75"/>
      <c r="P11" s="75"/>
      <c r="Q11" s="76"/>
      <c r="R11" s="19"/>
      <c r="S11" s="20"/>
    </row>
    <row r="12" spans="1:19" ht="35" thickTop="1" thickBot="1">
      <c r="A12" s="1"/>
      <c r="B12" s="1"/>
      <c r="C12" s="1"/>
      <c r="D12" s="21"/>
      <c r="E12" s="77" t="s">
        <v>7</v>
      </c>
      <c r="F12" s="78"/>
      <c r="G12" s="79" t="s">
        <v>8</v>
      </c>
      <c r="H12" s="80"/>
      <c r="I12" s="81" t="s">
        <v>9</v>
      </c>
      <c r="J12" s="82"/>
      <c r="K12" s="82"/>
      <c r="L12" s="82"/>
      <c r="M12" s="82"/>
      <c r="N12" s="82"/>
      <c r="O12" s="82"/>
      <c r="P12" s="82"/>
      <c r="Q12" s="83"/>
      <c r="R12" s="22"/>
      <c r="S12" s="23"/>
    </row>
    <row r="13" spans="1:19" ht="85" customHeight="1" thickTop="1" thickBot="1">
      <c r="A13" s="1"/>
      <c r="B13" s="84">
        <v>0.8</v>
      </c>
      <c r="C13" s="87">
        <v>0.1</v>
      </c>
      <c r="D13" s="24">
        <v>0.15</v>
      </c>
      <c r="E13" s="90" t="s">
        <v>10</v>
      </c>
      <c r="F13" s="91"/>
      <c r="G13" s="25" t="s">
        <v>11</v>
      </c>
      <c r="H13" s="26">
        <f>IFERROR(AVERAGEIF(I13:Q13,"&lt;&gt;"""),0)</f>
        <v>0</v>
      </c>
      <c r="I13" s="27"/>
      <c r="J13" s="27"/>
      <c r="K13" s="27"/>
      <c r="L13" s="27"/>
      <c r="M13" s="27"/>
      <c r="N13" s="27"/>
      <c r="O13" s="27"/>
      <c r="P13" s="27"/>
      <c r="Q13" s="27"/>
      <c r="R13" s="100">
        <f>IFERROR(AVERAGEIF(H13:H16,"&lt;&gt;0"),0)</f>
        <v>0</v>
      </c>
      <c r="S13" s="101"/>
    </row>
    <row r="14" spans="1:19" ht="36" customHeight="1" thickTop="1" thickBot="1">
      <c r="A14" s="1"/>
      <c r="B14" s="85"/>
      <c r="C14" s="88"/>
      <c r="D14" s="24">
        <v>0.4</v>
      </c>
      <c r="E14" s="106" t="s">
        <v>12</v>
      </c>
      <c r="F14" s="107"/>
      <c r="G14" s="28" t="s">
        <v>13</v>
      </c>
      <c r="H14" s="26">
        <f>IFERROR(AVERAGEIF(I14:Q14,"&lt;&gt;0"),0)</f>
        <v>0</v>
      </c>
      <c r="I14" s="27"/>
      <c r="J14" s="27"/>
      <c r="K14" s="27"/>
      <c r="L14" s="27"/>
      <c r="M14" s="27"/>
      <c r="N14" s="27"/>
      <c r="O14" s="27"/>
      <c r="P14" s="27"/>
      <c r="Q14" s="27"/>
      <c r="R14" s="102"/>
      <c r="S14" s="103"/>
    </row>
    <row r="15" spans="1:19" ht="32" customHeight="1" thickTop="1" thickBot="1">
      <c r="A15" s="1"/>
      <c r="B15" s="85"/>
      <c r="C15" s="88"/>
      <c r="D15" s="29">
        <v>0.3</v>
      </c>
      <c r="E15" s="106" t="s">
        <v>14</v>
      </c>
      <c r="F15" s="107"/>
      <c r="G15" s="25" t="s">
        <v>15</v>
      </c>
      <c r="H15" s="26">
        <f>IFERROR(AVERAGEIF(I15:Q15,"&lt;&gt;0"),0)</f>
        <v>0</v>
      </c>
      <c r="I15" s="27"/>
      <c r="J15" s="27"/>
      <c r="K15" s="27"/>
      <c r="L15" s="27"/>
      <c r="M15" s="27"/>
      <c r="N15" s="27"/>
      <c r="O15" s="27"/>
      <c r="P15" s="27"/>
      <c r="Q15" s="27"/>
      <c r="R15" s="102"/>
      <c r="S15" s="103"/>
    </row>
    <row r="16" spans="1:19" ht="28" customHeight="1" thickTop="1" thickBot="1">
      <c r="A16" s="1"/>
      <c r="B16" s="85"/>
      <c r="C16" s="89"/>
      <c r="D16" s="29">
        <v>0.15</v>
      </c>
      <c r="E16" s="106" t="s">
        <v>16</v>
      </c>
      <c r="F16" s="107"/>
      <c r="G16" s="25" t="s">
        <v>17</v>
      </c>
      <c r="H16" s="26">
        <f>IFERROR(AVERAGEIF(I16:Q16,"&lt;&gt;0"),0)</f>
        <v>0</v>
      </c>
      <c r="I16" s="27"/>
      <c r="J16" s="27"/>
      <c r="K16" s="27"/>
      <c r="L16" s="27"/>
      <c r="M16" s="27"/>
      <c r="N16" s="27"/>
      <c r="O16" s="27"/>
      <c r="P16" s="27"/>
      <c r="Q16" s="27"/>
      <c r="R16" s="104"/>
      <c r="S16" s="105"/>
    </row>
    <row r="17" spans="1:19" ht="22" thickTop="1" thickBot="1">
      <c r="A17" s="1"/>
      <c r="B17" s="85"/>
      <c r="C17" s="1"/>
      <c r="D17" s="2"/>
      <c r="E17" s="1"/>
      <c r="F17" s="1"/>
      <c r="G17" s="1"/>
      <c r="H17" s="1"/>
      <c r="I17" s="30"/>
      <c r="J17" s="1"/>
      <c r="K17" s="1"/>
      <c r="L17" s="1"/>
      <c r="M17" s="1"/>
      <c r="N17" s="1"/>
      <c r="O17" s="1"/>
      <c r="P17" s="1"/>
      <c r="Q17" s="1"/>
      <c r="R17" s="23"/>
      <c r="S17" s="23"/>
    </row>
    <row r="18" spans="1:19" ht="61" thickTop="1" thickBot="1">
      <c r="A18" s="20"/>
      <c r="B18" s="85"/>
      <c r="C18" s="20"/>
      <c r="D18" s="21"/>
      <c r="E18" s="18"/>
      <c r="F18" s="18"/>
      <c r="G18" s="18"/>
      <c r="H18" s="18"/>
      <c r="I18" s="74" t="s">
        <v>6</v>
      </c>
      <c r="J18" s="75"/>
      <c r="K18" s="75"/>
      <c r="L18" s="75"/>
      <c r="M18" s="75"/>
      <c r="N18" s="75"/>
      <c r="O18" s="75"/>
      <c r="P18" s="75"/>
      <c r="Q18" s="76"/>
      <c r="R18" s="31"/>
      <c r="S18" s="31"/>
    </row>
    <row r="19" spans="1:19" ht="35" thickTop="1" thickBot="1">
      <c r="A19" s="1"/>
      <c r="B19" s="85"/>
      <c r="C19" s="1"/>
      <c r="D19" s="21"/>
      <c r="E19" s="108" t="s">
        <v>18</v>
      </c>
      <c r="F19" s="109"/>
      <c r="G19" s="79" t="s">
        <v>8</v>
      </c>
      <c r="H19" s="80"/>
      <c r="I19" s="81" t="s">
        <v>9</v>
      </c>
      <c r="J19" s="82"/>
      <c r="K19" s="82"/>
      <c r="L19" s="82"/>
      <c r="M19" s="82"/>
      <c r="N19" s="82"/>
      <c r="O19" s="82"/>
      <c r="P19" s="82"/>
      <c r="Q19" s="83"/>
      <c r="R19" s="23"/>
      <c r="S19" s="23"/>
    </row>
    <row r="20" spans="1:19" ht="28" customHeight="1" thickTop="1" thickBot="1">
      <c r="A20" s="1"/>
      <c r="B20" s="85"/>
      <c r="C20" s="92">
        <v>0.25</v>
      </c>
      <c r="D20" s="32">
        <v>0.35</v>
      </c>
      <c r="E20" s="90" t="s">
        <v>19</v>
      </c>
      <c r="F20" s="91"/>
      <c r="G20" s="25" t="s">
        <v>20</v>
      </c>
      <c r="H20" s="26">
        <f>IFERROR(AVERAGEIF(I20:Q20,"&lt;&gt;"""),0)</f>
        <v>0</v>
      </c>
      <c r="I20" s="27"/>
      <c r="J20" s="27"/>
      <c r="K20" s="27"/>
      <c r="L20" s="27"/>
      <c r="M20" s="27"/>
      <c r="N20" s="27"/>
      <c r="O20" s="27"/>
      <c r="P20" s="27"/>
      <c r="Q20" s="27"/>
      <c r="R20" s="100">
        <f>IFERROR(AVERAGEIF(H20:H23,"&lt;&gt;0"),0)</f>
        <v>0</v>
      </c>
      <c r="S20" s="101"/>
    </row>
    <row r="21" spans="1:19" ht="33" customHeight="1" thickTop="1" thickBot="1">
      <c r="A21" s="1"/>
      <c r="B21" s="85"/>
      <c r="C21" s="93"/>
      <c r="D21" s="32">
        <v>0.45</v>
      </c>
      <c r="E21" s="106" t="s">
        <v>21</v>
      </c>
      <c r="F21" s="107"/>
      <c r="G21" s="25" t="s">
        <v>22</v>
      </c>
      <c r="H21" s="26">
        <f t="shared" ref="H21" si="0">IFERROR(AVERAGEIF(I21:Q21,"&lt;&gt;"""),0)</f>
        <v>0</v>
      </c>
      <c r="I21" s="27"/>
      <c r="J21" s="27"/>
      <c r="K21" s="27"/>
      <c r="L21" s="27"/>
      <c r="M21" s="27"/>
      <c r="N21" s="27"/>
      <c r="O21" s="27"/>
      <c r="P21" s="27"/>
      <c r="Q21" s="27"/>
      <c r="R21" s="102"/>
      <c r="S21" s="103"/>
    </row>
    <row r="22" spans="1:19" ht="28" customHeight="1" thickTop="1" thickBot="1">
      <c r="A22" s="1"/>
      <c r="B22" s="85"/>
      <c r="C22" s="93"/>
      <c r="D22" s="32">
        <v>0.1</v>
      </c>
      <c r="E22" s="90" t="s">
        <v>23</v>
      </c>
      <c r="F22" s="91"/>
      <c r="G22" s="25" t="s">
        <v>17</v>
      </c>
      <c r="H22" s="26">
        <f>IFERROR(AVERAGEIF(I22:Q22,"&lt;&gt;"""),0)</f>
        <v>0</v>
      </c>
      <c r="I22" s="27"/>
      <c r="J22" s="27"/>
      <c r="K22" s="27"/>
      <c r="L22" s="27"/>
      <c r="M22" s="27"/>
      <c r="N22" s="27"/>
      <c r="O22" s="27"/>
      <c r="P22" s="27"/>
      <c r="Q22" s="27"/>
      <c r="R22" s="102"/>
      <c r="S22" s="103"/>
    </row>
    <row r="23" spans="1:19" ht="29" customHeight="1" thickTop="1" thickBot="1">
      <c r="A23" s="1"/>
      <c r="B23" s="85"/>
      <c r="C23" s="94"/>
      <c r="D23" s="33">
        <v>0.1</v>
      </c>
      <c r="E23" s="106" t="s">
        <v>24</v>
      </c>
      <c r="F23" s="107"/>
      <c r="G23" s="25" t="s">
        <v>25</v>
      </c>
      <c r="H23" s="26">
        <f>IFERROR(AVERAGEIF(I23:Q23,"&lt;&gt;0"),0)</f>
        <v>0</v>
      </c>
      <c r="I23" s="27"/>
      <c r="J23" s="27"/>
      <c r="K23" s="27"/>
      <c r="L23" s="27"/>
      <c r="M23" s="27"/>
      <c r="N23" s="27"/>
      <c r="O23" s="27"/>
      <c r="P23" s="27"/>
      <c r="Q23" s="27"/>
      <c r="R23" s="104"/>
      <c r="S23" s="105"/>
    </row>
    <row r="24" spans="1:19" ht="22" thickTop="1" thickBot="1">
      <c r="A24" s="1"/>
      <c r="B24" s="85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3"/>
      <c r="S24" s="34"/>
    </row>
    <row r="25" spans="1:19" ht="61" thickTop="1" thickBot="1">
      <c r="A25" s="20"/>
      <c r="B25" s="85"/>
      <c r="C25" s="20"/>
      <c r="D25" s="21"/>
      <c r="E25" s="18"/>
      <c r="F25" s="18"/>
      <c r="G25" s="18"/>
      <c r="H25" s="18"/>
      <c r="I25" s="74" t="s">
        <v>6</v>
      </c>
      <c r="J25" s="75"/>
      <c r="K25" s="75"/>
      <c r="L25" s="75"/>
      <c r="M25" s="75"/>
      <c r="N25" s="75"/>
      <c r="O25" s="75"/>
      <c r="P25" s="75"/>
      <c r="Q25" s="76"/>
      <c r="R25" s="35"/>
      <c r="S25" s="36"/>
    </row>
    <row r="26" spans="1:19" ht="35" thickTop="1" thickBot="1">
      <c r="A26" s="1"/>
      <c r="B26" s="85"/>
      <c r="C26" s="1"/>
      <c r="D26" s="21"/>
      <c r="E26" s="98" t="s">
        <v>26</v>
      </c>
      <c r="F26" s="99"/>
      <c r="G26" s="79" t="s">
        <v>8</v>
      </c>
      <c r="H26" s="80"/>
      <c r="I26" s="81" t="s">
        <v>9</v>
      </c>
      <c r="J26" s="82"/>
      <c r="K26" s="82"/>
      <c r="L26" s="82"/>
      <c r="M26" s="82"/>
      <c r="N26" s="82"/>
      <c r="O26" s="82"/>
      <c r="P26" s="82"/>
      <c r="Q26" s="83"/>
      <c r="R26" s="23"/>
      <c r="S26" s="23"/>
    </row>
    <row r="27" spans="1:19" ht="55" customHeight="1" thickTop="1" thickBot="1">
      <c r="A27" s="1"/>
      <c r="B27" s="85"/>
      <c r="C27" s="95">
        <v>0.3</v>
      </c>
      <c r="D27" s="32">
        <v>0.35</v>
      </c>
      <c r="E27" s="113" t="s">
        <v>27</v>
      </c>
      <c r="F27" s="114"/>
      <c r="G27" s="37" t="s">
        <v>28</v>
      </c>
      <c r="H27" s="26">
        <f>IFERROR(AVERAGEIF(I27:Q27,"&lt;&gt;"""),0)</f>
        <v>0</v>
      </c>
      <c r="I27" s="27"/>
      <c r="J27" s="27"/>
      <c r="K27" s="27"/>
      <c r="L27" s="27"/>
      <c r="M27" s="27"/>
      <c r="N27" s="27"/>
      <c r="O27" s="27"/>
      <c r="P27" s="27"/>
      <c r="Q27" s="27"/>
      <c r="R27" s="100">
        <f>IFERROR(AVERAGEIF(H27:H29,"&lt;&gt;0"),0)</f>
        <v>0</v>
      </c>
      <c r="S27" s="101"/>
    </row>
    <row r="28" spans="1:19" ht="61" customHeight="1" thickTop="1" thickBot="1">
      <c r="A28" s="1"/>
      <c r="B28" s="85"/>
      <c r="C28" s="96"/>
      <c r="D28" s="32">
        <v>0.2</v>
      </c>
      <c r="E28" s="106" t="s">
        <v>29</v>
      </c>
      <c r="F28" s="107"/>
      <c r="G28" s="37" t="s">
        <v>30</v>
      </c>
      <c r="H28" s="26">
        <f t="shared" ref="H28" si="1">IFERROR(AVERAGEIF(I28:Q28,"&lt;&gt;"""),0)</f>
        <v>0</v>
      </c>
      <c r="I28" s="27"/>
      <c r="J28" s="27"/>
      <c r="K28" s="27"/>
      <c r="L28" s="27"/>
      <c r="M28" s="27"/>
      <c r="N28" s="27"/>
      <c r="O28" s="27"/>
      <c r="P28" s="27"/>
      <c r="Q28" s="27"/>
      <c r="R28" s="102"/>
      <c r="S28" s="103"/>
    </row>
    <row r="29" spans="1:19" ht="28" customHeight="1" thickTop="1" thickBot="1">
      <c r="A29" s="1"/>
      <c r="B29" s="85"/>
      <c r="C29" s="97"/>
      <c r="D29" s="38">
        <v>0.45</v>
      </c>
      <c r="E29" s="106" t="s">
        <v>31</v>
      </c>
      <c r="F29" s="107"/>
      <c r="G29" s="25" t="s">
        <v>32</v>
      </c>
      <c r="H29" s="26">
        <f>IFERROR(AVERAGEIF(I29:Q29,"&lt;&gt;0"),0)</f>
        <v>0</v>
      </c>
      <c r="I29" s="27"/>
      <c r="J29" s="27"/>
      <c r="K29" s="27"/>
      <c r="L29" s="27"/>
      <c r="M29" s="27"/>
      <c r="N29" s="27"/>
      <c r="O29" s="27"/>
      <c r="P29" s="27"/>
      <c r="Q29" s="27"/>
      <c r="R29" s="104"/>
      <c r="S29" s="105"/>
    </row>
    <row r="30" spans="1:19" ht="47" thickTop="1" thickBot="1">
      <c r="A30" s="1"/>
      <c r="B30" s="85"/>
      <c r="C30" s="39"/>
      <c r="D30" s="40"/>
      <c r="E30" s="41"/>
      <c r="F30" s="42"/>
      <c r="G30" s="43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6"/>
      <c r="S30" s="46"/>
    </row>
    <row r="31" spans="1:19" ht="61" thickTop="1" thickBot="1">
      <c r="A31" s="20"/>
      <c r="B31" s="85"/>
      <c r="C31" s="20"/>
      <c r="D31" s="21"/>
      <c r="E31" s="18"/>
      <c r="F31" s="18"/>
      <c r="G31" s="18"/>
      <c r="H31" s="18"/>
      <c r="I31" s="74" t="s">
        <v>6</v>
      </c>
      <c r="J31" s="75"/>
      <c r="K31" s="75"/>
      <c r="L31" s="75"/>
      <c r="M31" s="75"/>
      <c r="N31" s="75"/>
      <c r="O31" s="75"/>
      <c r="P31" s="75"/>
      <c r="Q31" s="76"/>
      <c r="R31" s="35"/>
      <c r="S31" s="36"/>
    </row>
    <row r="32" spans="1:19" ht="35" thickTop="1" thickBot="1">
      <c r="A32" s="1"/>
      <c r="B32" s="85"/>
      <c r="C32" s="1"/>
      <c r="D32" s="21"/>
      <c r="E32" s="115" t="s">
        <v>33</v>
      </c>
      <c r="F32" s="99"/>
      <c r="G32" s="79" t="s">
        <v>8</v>
      </c>
      <c r="H32" s="80"/>
      <c r="I32" s="81" t="s">
        <v>9</v>
      </c>
      <c r="J32" s="82"/>
      <c r="K32" s="82"/>
      <c r="L32" s="82"/>
      <c r="M32" s="82"/>
      <c r="N32" s="82"/>
      <c r="O32" s="82"/>
      <c r="P32" s="82"/>
      <c r="Q32" s="83"/>
      <c r="R32" s="23"/>
      <c r="S32" s="23"/>
    </row>
    <row r="33" spans="1:19" ht="31" customHeight="1" thickTop="1" thickBot="1">
      <c r="A33" s="1"/>
      <c r="B33" s="85"/>
      <c r="C33" s="116">
        <v>0.35</v>
      </c>
      <c r="D33" s="32">
        <v>0.5</v>
      </c>
      <c r="E33" s="113" t="s">
        <v>34</v>
      </c>
      <c r="F33" s="114"/>
      <c r="G33" s="37" t="s">
        <v>35</v>
      </c>
      <c r="H33" s="26">
        <f>IFERROR(AVERAGEIF(I33:Q33,"&lt;&gt;"""),0)</f>
        <v>0</v>
      </c>
      <c r="I33" s="27"/>
      <c r="J33" s="27"/>
      <c r="K33" s="27"/>
      <c r="L33" s="27"/>
      <c r="M33" s="27"/>
      <c r="N33" s="27"/>
      <c r="O33" s="27"/>
      <c r="P33" s="27"/>
      <c r="Q33" s="27"/>
      <c r="R33" s="100">
        <f>IFERROR(AVERAGEIF(H33:H35,"&lt;&gt;0"),0)</f>
        <v>0</v>
      </c>
      <c r="S33" s="101"/>
    </row>
    <row r="34" spans="1:19" ht="30" customHeight="1" thickTop="1" thickBot="1">
      <c r="A34" s="1"/>
      <c r="B34" s="85"/>
      <c r="C34" s="117"/>
      <c r="D34" s="32">
        <v>0.1</v>
      </c>
      <c r="E34" s="106" t="s">
        <v>36</v>
      </c>
      <c r="F34" s="107"/>
      <c r="G34" s="37" t="s">
        <v>37</v>
      </c>
      <c r="H34" s="26">
        <f>IFERROR(AVERAGEIF(I34:Q34,"&lt;&gt;"""),0)</f>
        <v>0</v>
      </c>
      <c r="I34" s="27"/>
      <c r="J34" s="27"/>
      <c r="K34" s="27"/>
      <c r="L34" s="27"/>
      <c r="M34" s="27"/>
      <c r="N34" s="27"/>
      <c r="O34" s="27"/>
      <c r="P34" s="27"/>
      <c r="Q34" s="27"/>
      <c r="R34" s="102"/>
      <c r="S34" s="103"/>
    </row>
    <row r="35" spans="1:19" ht="35" customHeight="1" thickTop="1" thickBot="1">
      <c r="A35" s="1"/>
      <c r="B35" s="86"/>
      <c r="C35" s="118"/>
      <c r="D35" s="38">
        <v>0.4</v>
      </c>
      <c r="E35" s="106" t="s">
        <v>38</v>
      </c>
      <c r="F35" s="107"/>
      <c r="G35" s="25" t="s">
        <v>39</v>
      </c>
      <c r="H35" s="26">
        <f>IFERROR(AVERAGEIF(I35:Q35,"&lt;&gt;0"),0)</f>
        <v>0</v>
      </c>
      <c r="I35" s="27"/>
      <c r="J35" s="27"/>
      <c r="K35" s="27"/>
      <c r="L35" s="27"/>
      <c r="M35" s="27"/>
      <c r="N35" s="27"/>
      <c r="O35" s="27"/>
      <c r="P35" s="27"/>
      <c r="Q35" s="27"/>
      <c r="R35" s="104"/>
      <c r="S35" s="105"/>
    </row>
    <row r="36" spans="1:19" ht="47" thickTop="1" thickBot="1">
      <c r="A36" s="1"/>
      <c r="B36" s="1"/>
      <c r="C36" s="39"/>
      <c r="D36" s="40"/>
      <c r="E36" s="41"/>
      <c r="F36" s="42"/>
      <c r="G36" s="43"/>
      <c r="H36" s="44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47"/>
    </row>
    <row r="37" spans="1:19" ht="31" thickTop="1" thickBot="1">
      <c r="A37" s="1"/>
      <c r="B37" s="1"/>
      <c r="C37" s="1"/>
      <c r="D37" s="2"/>
      <c r="E37" s="110" t="s">
        <v>40</v>
      </c>
      <c r="F37" s="111"/>
      <c r="G37" s="111"/>
      <c r="H37" s="111"/>
      <c r="I37" s="111"/>
      <c r="J37" s="111"/>
      <c r="K37" s="111"/>
      <c r="L37" s="111"/>
      <c r="M37" s="111"/>
      <c r="N37" s="112"/>
      <c r="O37" s="48" t="s">
        <v>41</v>
      </c>
      <c r="P37" s="48" t="s">
        <v>42</v>
      </c>
      <c r="Q37" s="48" t="s">
        <v>43</v>
      </c>
      <c r="R37" s="48" t="s">
        <v>44</v>
      </c>
      <c r="S37" s="49"/>
    </row>
    <row r="38" spans="1:19" ht="21" thickTop="1">
      <c r="A38" s="1"/>
      <c r="B38" s="84">
        <v>0.2</v>
      </c>
      <c r="C38" s="121" t="s">
        <v>45</v>
      </c>
      <c r="D38" s="122"/>
      <c r="E38" s="127" t="s">
        <v>46</v>
      </c>
      <c r="F38" s="128"/>
      <c r="G38" s="128"/>
      <c r="H38" s="128"/>
      <c r="I38" s="128"/>
      <c r="J38" s="128"/>
      <c r="K38" s="128"/>
      <c r="L38" s="128"/>
      <c r="M38" s="128"/>
      <c r="N38" s="129"/>
      <c r="O38" s="50"/>
      <c r="P38" s="50"/>
      <c r="Q38" s="50"/>
      <c r="R38" s="50"/>
      <c r="S38" s="130">
        <f>IFERROR(AVERAGEIF(O38:Q49,"&lt;&gt;0"),0)</f>
        <v>0</v>
      </c>
    </row>
    <row r="39" spans="1:19" ht="20">
      <c r="A39" s="1"/>
      <c r="B39" s="119"/>
      <c r="C39" s="123"/>
      <c r="D39" s="124"/>
      <c r="E39" s="133" t="s">
        <v>47</v>
      </c>
      <c r="F39" s="134"/>
      <c r="G39" s="134"/>
      <c r="H39" s="134"/>
      <c r="I39" s="134"/>
      <c r="J39" s="134"/>
      <c r="K39" s="134"/>
      <c r="L39" s="134"/>
      <c r="M39" s="134"/>
      <c r="N39" s="135"/>
      <c r="O39" s="51"/>
      <c r="P39" s="51"/>
      <c r="Q39" s="51"/>
      <c r="R39" s="51"/>
      <c r="S39" s="131"/>
    </row>
    <row r="40" spans="1:19" ht="20">
      <c r="A40" s="1"/>
      <c r="B40" s="119"/>
      <c r="C40" s="123"/>
      <c r="D40" s="124"/>
      <c r="E40" s="133" t="s">
        <v>48</v>
      </c>
      <c r="F40" s="134"/>
      <c r="G40" s="52"/>
      <c r="H40" s="52"/>
      <c r="I40" s="52"/>
      <c r="J40" s="52"/>
      <c r="K40" s="52"/>
      <c r="L40" s="52"/>
      <c r="M40" s="52"/>
      <c r="N40" s="53"/>
      <c r="O40" s="51"/>
      <c r="P40" s="51"/>
      <c r="Q40" s="51"/>
      <c r="R40" s="51"/>
      <c r="S40" s="131"/>
    </row>
    <row r="41" spans="1:19" ht="20">
      <c r="A41" s="1"/>
      <c r="B41" s="119"/>
      <c r="C41" s="123"/>
      <c r="D41" s="124"/>
      <c r="E41" s="133" t="s">
        <v>49</v>
      </c>
      <c r="F41" s="134"/>
      <c r="G41" s="134"/>
      <c r="H41" s="134"/>
      <c r="I41" s="134"/>
      <c r="J41" s="134"/>
      <c r="K41" s="134"/>
      <c r="L41" s="134"/>
      <c r="M41" s="134"/>
      <c r="N41" s="135"/>
      <c r="O41" s="51"/>
      <c r="P41" s="51"/>
      <c r="Q41" s="51"/>
      <c r="R41" s="51"/>
      <c r="S41" s="131"/>
    </row>
    <row r="42" spans="1:19" ht="21" thickBot="1">
      <c r="A42" s="1"/>
      <c r="B42" s="119"/>
      <c r="C42" s="125"/>
      <c r="D42" s="126"/>
      <c r="E42" s="136" t="s">
        <v>50</v>
      </c>
      <c r="F42" s="137"/>
      <c r="G42" s="137"/>
      <c r="H42" s="137"/>
      <c r="I42" s="137"/>
      <c r="J42" s="137"/>
      <c r="K42" s="137"/>
      <c r="L42" s="137"/>
      <c r="M42" s="137"/>
      <c r="N42" s="138"/>
      <c r="O42" s="54"/>
      <c r="P42" s="54"/>
      <c r="Q42" s="54"/>
      <c r="R42" s="54"/>
      <c r="S42" s="131"/>
    </row>
    <row r="43" spans="1:19" ht="21" thickTop="1">
      <c r="A43" s="1"/>
      <c r="B43" s="119"/>
      <c r="C43" s="139" t="s">
        <v>51</v>
      </c>
      <c r="D43" s="140"/>
      <c r="E43" s="127" t="s">
        <v>52</v>
      </c>
      <c r="F43" s="128"/>
      <c r="G43" s="128"/>
      <c r="H43" s="128"/>
      <c r="I43" s="128"/>
      <c r="J43" s="128"/>
      <c r="K43" s="128"/>
      <c r="L43" s="128"/>
      <c r="M43" s="128"/>
      <c r="N43" s="129"/>
      <c r="O43" s="50"/>
      <c r="P43" s="50"/>
      <c r="Q43" s="50"/>
      <c r="R43" s="50"/>
      <c r="S43" s="131"/>
    </row>
    <row r="44" spans="1:19" ht="20">
      <c r="A44" s="1"/>
      <c r="B44" s="119"/>
      <c r="C44" s="141"/>
      <c r="D44" s="142"/>
      <c r="E44" s="133" t="s">
        <v>53</v>
      </c>
      <c r="F44" s="134"/>
      <c r="G44" s="134"/>
      <c r="H44" s="134"/>
      <c r="I44" s="134"/>
      <c r="J44" s="134"/>
      <c r="K44" s="134"/>
      <c r="L44" s="134"/>
      <c r="M44" s="134"/>
      <c r="N44" s="135"/>
      <c r="O44" s="51"/>
      <c r="P44" s="51"/>
      <c r="Q44" s="51"/>
      <c r="R44" s="51"/>
      <c r="S44" s="131"/>
    </row>
    <row r="45" spans="1:19" ht="21" thickBot="1">
      <c r="A45" s="1"/>
      <c r="B45" s="119"/>
      <c r="C45" s="143"/>
      <c r="D45" s="144"/>
      <c r="E45" s="136" t="s">
        <v>54</v>
      </c>
      <c r="F45" s="137"/>
      <c r="G45" s="137"/>
      <c r="H45" s="137"/>
      <c r="I45" s="137"/>
      <c r="J45" s="137"/>
      <c r="K45" s="137"/>
      <c r="L45" s="137"/>
      <c r="M45" s="137"/>
      <c r="N45" s="138"/>
      <c r="O45" s="54"/>
      <c r="P45" s="54"/>
      <c r="Q45" s="54"/>
      <c r="R45" s="54"/>
      <c r="S45" s="131"/>
    </row>
    <row r="46" spans="1:19" ht="21" thickTop="1">
      <c r="A46" s="1"/>
      <c r="B46" s="119"/>
      <c r="C46" s="121" t="s">
        <v>55</v>
      </c>
      <c r="D46" s="122"/>
      <c r="E46" s="145" t="s">
        <v>56</v>
      </c>
      <c r="F46" s="146"/>
      <c r="G46" s="146"/>
      <c r="H46" s="146"/>
      <c r="I46" s="146"/>
      <c r="J46" s="146"/>
      <c r="K46" s="146"/>
      <c r="L46" s="146"/>
      <c r="M46" s="146"/>
      <c r="N46" s="147"/>
      <c r="O46" s="55"/>
      <c r="P46" s="55"/>
      <c r="Q46" s="55"/>
      <c r="R46" s="55"/>
      <c r="S46" s="131"/>
    </row>
    <row r="47" spans="1:19" ht="20">
      <c r="A47" s="1"/>
      <c r="B47" s="119"/>
      <c r="C47" s="123"/>
      <c r="D47" s="124"/>
      <c r="E47" s="133" t="s">
        <v>57</v>
      </c>
      <c r="F47" s="134"/>
      <c r="G47" s="134"/>
      <c r="H47" s="134"/>
      <c r="I47" s="134"/>
      <c r="J47" s="134"/>
      <c r="K47" s="134"/>
      <c r="L47" s="134"/>
      <c r="M47" s="134"/>
      <c r="N47" s="135"/>
      <c r="O47" s="51"/>
      <c r="P47" s="51"/>
      <c r="Q47" s="51"/>
      <c r="R47" s="51"/>
      <c r="S47" s="131"/>
    </row>
    <row r="48" spans="1:19" ht="20">
      <c r="A48" s="1"/>
      <c r="B48" s="119"/>
      <c r="C48" s="123"/>
      <c r="D48" s="124"/>
      <c r="E48" s="133" t="s">
        <v>58</v>
      </c>
      <c r="F48" s="134"/>
      <c r="G48" s="134"/>
      <c r="H48" s="134"/>
      <c r="I48" s="134"/>
      <c r="J48" s="134"/>
      <c r="K48" s="134"/>
      <c r="L48" s="134"/>
      <c r="M48" s="134"/>
      <c r="N48" s="135"/>
      <c r="O48" s="51"/>
      <c r="P48" s="51"/>
      <c r="Q48" s="51"/>
      <c r="R48" s="51"/>
      <c r="S48" s="131"/>
    </row>
    <row r="49" spans="1:19" ht="21" thickBot="1">
      <c r="A49" s="1"/>
      <c r="B49" s="120"/>
      <c r="C49" s="125"/>
      <c r="D49" s="126"/>
      <c r="E49" s="148" t="s">
        <v>59</v>
      </c>
      <c r="F49" s="149"/>
      <c r="G49" s="149"/>
      <c r="H49" s="149"/>
      <c r="I49" s="149"/>
      <c r="J49" s="149"/>
      <c r="K49" s="149"/>
      <c r="L49" s="149"/>
      <c r="M49" s="149"/>
      <c r="N49" s="150"/>
      <c r="O49" s="54"/>
      <c r="P49" s="54"/>
      <c r="Q49" s="54"/>
      <c r="R49" s="54"/>
      <c r="S49" s="132"/>
    </row>
    <row r="50" spans="1:19" ht="17" thickTop="1">
      <c r="A50" s="1"/>
    </row>
  </sheetData>
  <sheetProtection algorithmName="SHA-512" hashValue="x6qFCkuPfRohNu1Vf4L5ksGnFI09VsWag4IDFnFnCEw+rYWK6w3lJu8m3R1StJc3bBmb/Mn3gNmxbueSjPihoQ==" saltValue="e/w0HUsQ46vN4zCY/oIG0w==" spinCount="100000" sheet="1" scenarios="1" selectLockedCells="1"/>
  <mergeCells count="64">
    <mergeCell ref="E49:N49"/>
    <mergeCell ref="B38:B49"/>
    <mergeCell ref="C38:D42"/>
    <mergeCell ref="E38:N38"/>
    <mergeCell ref="S38:S49"/>
    <mergeCell ref="E39:N39"/>
    <mergeCell ref="E40:F40"/>
    <mergeCell ref="E41:N41"/>
    <mergeCell ref="E42:N42"/>
    <mergeCell ref="C43:D45"/>
    <mergeCell ref="E43:N43"/>
    <mergeCell ref="E44:N44"/>
    <mergeCell ref="E45:N45"/>
    <mergeCell ref="C46:D49"/>
    <mergeCell ref="E46:N46"/>
    <mergeCell ref="E47:N47"/>
    <mergeCell ref="E48:N48"/>
    <mergeCell ref="C33:C35"/>
    <mergeCell ref="E33:F33"/>
    <mergeCell ref="R33:S35"/>
    <mergeCell ref="E34:F34"/>
    <mergeCell ref="E35:F35"/>
    <mergeCell ref="E37:N37"/>
    <mergeCell ref="E27:F27"/>
    <mergeCell ref="R27:S29"/>
    <mergeCell ref="E28:F28"/>
    <mergeCell ref="E29:F29"/>
    <mergeCell ref="I31:Q31"/>
    <mergeCell ref="E32:F32"/>
    <mergeCell ref="G32:H32"/>
    <mergeCell ref="I32:Q32"/>
    <mergeCell ref="R20:S23"/>
    <mergeCell ref="E21:F21"/>
    <mergeCell ref="E22:F22"/>
    <mergeCell ref="E23:F23"/>
    <mergeCell ref="I25:Q25"/>
    <mergeCell ref="R13:S16"/>
    <mergeCell ref="E14:F14"/>
    <mergeCell ref="E15:F15"/>
    <mergeCell ref="E16:F16"/>
    <mergeCell ref="I18:Q18"/>
    <mergeCell ref="I11:Q11"/>
    <mergeCell ref="E12:F12"/>
    <mergeCell ref="G12:H12"/>
    <mergeCell ref="I12:Q12"/>
    <mergeCell ref="B13:B35"/>
    <mergeCell ref="C13:C16"/>
    <mergeCell ref="E13:F13"/>
    <mergeCell ref="C20:C23"/>
    <mergeCell ref="E20:F20"/>
    <mergeCell ref="C27:C29"/>
    <mergeCell ref="E26:F26"/>
    <mergeCell ref="G26:H26"/>
    <mergeCell ref="I26:Q26"/>
    <mergeCell ref="E19:F19"/>
    <mergeCell ref="G19:H19"/>
    <mergeCell ref="I19:Q19"/>
    <mergeCell ref="B1:B2"/>
    <mergeCell ref="C3:M3"/>
    <mergeCell ref="D5:E6"/>
    <mergeCell ref="F5:F9"/>
    <mergeCell ref="B7:B9"/>
    <mergeCell ref="C7:C9"/>
    <mergeCell ref="D7:E9"/>
  </mergeCells>
  <conditionalFormatting sqref="H30:Q30 H29">
    <cfRule type="cellIs" dxfId="149" priority="146" operator="between">
      <formula>4.45</formula>
      <formula>5</formula>
    </cfRule>
    <cfRule type="cellIs" dxfId="148" priority="147" operator="between">
      <formula>3.45</formula>
      <formula>4.44</formula>
    </cfRule>
    <cfRule type="cellIs" dxfId="147" priority="148" operator="between">
      <formula>2.45</formula>
      <formula>3.44</formula>
    </cfRule>
    <cfRule type="cellIs" dxfId="146" priority="149" operator="between">
      <formula>1.45</formula>
      <formula>2.44</formula>
    </cfRule>
    <cfRule type="cellIs" dxfId="145" priority="150" operator="between">
      <formula>0</formula>
      <formula>1.44</formula>
    </cfRule>
  </conditionalFormatting>
  <conditionalFormatting sqref="H20">
    <cfRule type="cellIs" dxfId="144" priority="141" operator="between">
      <formula>4.45</formula>
      <formula>5</formula>
    </cfRule>
    <cfRule type="cellIs" dxfId="143" priority="142" operator="between">
      <formula>3.45</formula>
      <formula>4.44</formula>
    </cfRule>
    <cfRule type="cellIs" dxfId="142" priority="143" operator="between">
      <formula>2.45</formula>
      <formula>3.44</formula>
    </cfRule>
    <cfRule type="cellIs" dxfId="141" priority="144" operator="between">
      <formula>1.45</formula>
      <formula>2.44</formula>
    </cfRule>
    <cfRule type="cellIs" dxfId="140" priority="145" operator="between">
      <formula>0</formula>
      <formula>1.44</formula>
    </cfRule>
  </conditionalFormatting>
  <conditionalFormatting sqref="H21">
    <cfRule type="cellIs" dxfId="139" priority="136" operator="between">
      <formula>4.45</formula>
      <formula>5</formula>
    </cfRule>
    <cfRule type="cellIs" dxfId="138" priority="137" operator="between">
      <formula>3.45</formula>
      <formula>4.44</formula>
    </cfRule>
    <cfRule type="cellIs" dxfId="137" priority="138" operator="between">
      <formula>2.45</formula>
      <formula>3.44</formula>
    </cfRule>
    <cfRule type="cellIs" dxfId="136" priority="139" operator="between">
      <formula>1.45</formula>
      <formula>2.44</formula>
    </cfRule>
    <cfRule type="cellIs" dxfId="135" priority="140" operator="between">
      <formula>0</formula>
      <formula>1.44</formula>
    </cfRule>
  </conditionalFormatting>
  <conditionalFormatting sqref="H22">
    <cfRule type="cellIs" dxfId="134" priority="131" operator="between">
      <formula>4.45</formula>
      <formula>5</formula>
    </cfRule>
    <cfRule type="cellIs" dxfId="133" priority="132" operator="between">
      <formula>3.45</formula>
      <formula>4.44</formula>
    </cfRule>
    <cfRule type="cellIs" dxfId="132" priority="133" operator="between">
      <formula>2.45</formula>
      <formula>3.44</formula>
    </cfRule>
    <cfRule type="cellIs" dxfId="131" priority="134" operator="between">
      <formula>1.45</formula>
      <formula>2.44</formula>
    </cfRule>
    <cfRule type="cellIs" dxfId="130" priority="135" operator="between">
      <formula>0</formula>
      <formula>1.44</formula>
    </cfRule>
  </conditionalFormatting>
  <conditionalFormatting sqref="H27">
    <cfRule type="cellIs" dxfId="129" priority="126" operator="between">
      <formula>4.45</formula>
      <formula>5</formula>
    </cfRule>
    <cfRule type="cellIs" dxfId="128" priority="127" operator="between">
      <formula>3.45</formula>
      <formula>4.44</formula>
    </cfRule>
    <cfRule type="cellIs" dxfId="127" priority="128" operator="between">
      <formula>2.45</formula>
      <formula>3.44</formula>
    </cfRule>
    <cfRule type="cellIs" dxfId="126" priority="129" operator="between">
      <formula>1.45</formula>
      <formula>2.44</formula>
    </cfRule>
    <cfRule type="cellIs" dxfId="125" priority="130" operator="between">
      <formula>0</formula>
      <formula>1.44</formula>
    </cfRule>
  </conditionalFormatting>
  <conditionalFormatting sqref="H23">
    <cfRule type="cellIs" dxfId="124" priority="121" operator="between">
      <formula>4.45</formula>
      <formula>5</formula>
    </cfRule>
    <cfRule type="cellIs" dxfId="123" priority="122" operator="between">
      <formula>3.45</formula>
      <formula>4.44</formula>
    </cfRule>
    <cfRule type="cellIs" dxfId="122" priority="123" operator="between">
      <formula>2.45</formula>
      <formula>3.44</formula>
    </cfRule>
    <cfRule type="cellIs" dxfId="121" priority="124" operator="between">
      <formula>1.45</formula>
      <formula>2.44</formula>
    </cfRule>
    <cfRule type="cellIs" dxfId="120" priority="125" operator="between">
      <formula>0</formula>
      <formula>1.44</formula>
    </cfRule>
  </conditionalFormatting>
  <conditionalFormatting sqref="O38:Q49">
    <cfRule type="cellIs" dxfId="119" priority="116" operator="between">
      <formula>4.45</formula>
      <formula>5</formula>
    </cfRule>
    <cfRule type="cellIs" dxfId="118" priority="117" operator="between">
      <formula>3.45</formula>
      <formula>4.44</formula>
    </cfRule>
    <cfRule type="cellIs" dxfId="117" priority="118" operator="between">
      <formula>2.45</formula>
      <formula>3.44</formula>
    </cfRule>
    <cfRule type="cellIs" dxfId="116" priority="119" operator="between">
      <formula>1.45</formula>
      <formula>2.44</formula>
    </cfRule>
    <cfRule type="cellIs" dxfId="115" priority="120" operator="between">
      <formula>0</formula>
      <formula>1.44</formula>
    </cfRule>
  </conditionalFormatting>
  <conditionalFormatting sqref="S38">
    <cfRule type="cellIs" dxfId="114" priority="111" operator="between">
      <formula>4.45</formula>
      <formula>5</formula>
    </cfRule>
    <cfRule type="cellIs" dxfId="113" priority="112" operator="between">
      <formula>3.45</formula>
      <formula>4.44</formula>
    </cfRule>
    <cfRule type="cellIs" dxfId="112" priority="113" operator="between">
      <formula>2.45</formula>
      <formula>3.44</formula>
    </cfRule>
    <cfRule type="cellIs" dxfId="111" priority="114" operator="between">
      <formula>1.45</formula>
      <formula>2.44</formula>
    </cfRule>
    <cfRule type="cellIs" dxfId="110" priority="115" operator="between">
      <formula>0</formula>
      <formula>1.44</formula>
    </cfRule>
  </conditionalFormatting>
  <conditionalFormatting sqref="R27">
    <cfRule type="cellIs" dxfId="109" priority="106" operator="between">
      <formula>4.45</formula>
      <formula>5</formula>
    </cfRule>
    <cfRule type="cellIs" dxfId="108" priority="107" operator="between">
      <formula>3.45</formula>
      <formula>4.44</formula>
    </cfRule>
    <cfRule type="cellIs" dxfId="107" priority="108" operator="between">
      <formula>2.45</formula>
      <formula>3.44</formula>
    </cfRule>
    <cfRule type="cellIs" dxfId="106" priority="109" operator="between">
      <formula>1.45</formula>
      <formula>2.44</formula>
    </cfRule>
    <cfRule type="cellIs" dxfId="105" priority="110" operator="between">
      <formula>0</formula>
      <formula>1.44</formula>
    </cfRule>
  </conditionalFormatting>
  <conditionalFormatting sqref="R20">
    <cfRule type="cellIs" dxfId="104" priority="101" operator="between">
      <formula>4.45</formula>
      <formula>5</formula>
    </cfRule>
    <cfRule type="cellIs" dxfId="103" priority="102" operator="between">
      <formula>3.45</formula>
      <formula>4.44</formula>
    </cfRule>
    <cfRule type="cellIs" dxfId="102" priority="103" operator="between">
      <formula>2.45</formula>
      <formula>3.44</formula>
    </cfRule>
    <cfRule type="cellIs" dxfId="101" priority="104" operator="between">
      <formula>1.45</formula>
      <formula>2.44</formula>
    </cfRule>
    <cfRule type="cellIs" dxfId="100" priority="105" operator="between">
      <formula>0</formula>
      <formula>1.44</formula>
    </cfRule>
  </conditionalFormatting>
  <conditionalFormatting sqref="R13">
    <cfRule type="cellIs" dxfId="99" priority="96" operator="between">
      <formula>4.45</formula>
      <formula>5</formula>
    </cfRule>
    <cfRule type="cellIs" dxfId="98" priority="97" operator="between">
      <formula>3.45</formula>
      <formula>4.44</formula>
    </cfRule>
    <cfRule type="cellIs" dxfId="97" priority="98" operator="between">
      <formula>2.45</formula>
      <formula>3.44</formula>
    </cfRule>
    <cfRule type="cellIs" dxfId="96" priority="99" operator="between">
      <formula>1.45</formula>
      <formula>2.44</formula>
    </cfRule>
    <cfRule type="cellIs" dxfId="95" priority="100" operator="between">
      <formula>0</formula>
      <formula>1.44</formula>
    </cfRule>
  </conditionalFormatting>
  <conditionalFormatting sqref="H28">
    <cfRule type="cellIs" dxfId="94" priority="91" operator="between">
      <formula>4.45</formula>
      <formula>5</formula>
    </cfRule>
    <cfRule type="cellIs" dxfId="93" priority="92" operator="between">
      <formula>3.45</formula>
      <formula>4.44</formula>
    </cfRule>
    <cfRule type="cellIs" dxfId="92" priority="93" operator="between">
      <formula>2.45</formula>
      <formula>3.44</formula>
    </cfRule>
    <cfRule type="cellIs" dxfId="91" priority="94" operator="between">
      <formula>1.45</formula>
      <formula>2.44</formula>
    </cfRule>
    <cfRule type="cellIs" dxfId="90" priority="95" operator="between">
      <formula>0</formula>
      <formula>1.44</formula>
    </cfRule>
  </conditionalFormatting>
  <conditionalFormatting sqref="H13">
    <cfRule type="cellIs" dxfId="89" priority="86" operator="between">
      <formula>4.45</formula>
      <formula>5</formula>
    </cfRule>
    <cfRule type="cellIs" dxfId="88" priority="87" operator="between">
      <formula>3.45</formula>
      <formula>4.44</formula>
    </cfRule>
    <cfRule type="cellIs" dxfId="87" priority="88" operator="between">
      <formula>2.45</formula>
      <formula>3.44</formula>
    </cfRule>
    <cfRule type="cellIs" dxfId="86" priority="89" operator="between">
      <formula>1.45</formula>
      <formula>2.44</formula>
    </cfRule>
    <cfRule type="cellIs" dxfId="85" priority="90" operator="between">
      <formula>0</formula>
      <formula>1.44</formula>
    </cfRule>
  </conditionalFormatting>
  <conditionalFormatting sqref="H14">
    <cfRule type="cellIs" dxfId="84" priority="81" operator="between">
      <formula>4.45</formula>
      <formula>5</formula>
    </cfRule>
    <cfRule type="cellIs" dxfId="83" priority="82" operator="between">
      <formula>3.45</formula>
      <formula>4.44</formula>
    </cfRule>
    <cfRule type="cellIs" dxfId="82" priority="83" operator="between">
      <formula>2.45</formula>
      <formula>3.44</formula>
    </cfRule>
    <cfRule type="cellIs" dxfId="81" priority="84" operator="between">
      <formula>1.45</formula>
      <formula>2.44</formula>
    </cfRule>
    <cfRule type="cellIs" dxfId="80" priority="85" operator="between">
      <formula>0</formula>
      <formula>1.44</formula>
    </cfRule>
  </conditionalFormatting>
  <conditionalFormatting sqref="H15">
    <cfRule type="cellIs" dxfId="79" priority="76" operator="between">
      <formula>4.45</formula>
      <formula>5</formula>
    </cfRule>
    <cfRule type="cellIs" dxfId="78" priority="77" operator="between">
      <formula>3.45</formula>
      <formula>4.44</formula>
    </cfRule>
    <cfRule type="cellIs" dxfId="77" priority="78" operator="between">
      <formula>2.45</formula>
      <formula>3.44</formula>
    </cfRule>
    <cfRule type="cellIs" dxfId="76" priority="79" operator="between">
      <formula>1.45</formula>
      <formula>2.44</formula>
    </cfRule>
    <cfRule type="cellIs" dxfId="75" priority="80" operator="between">
      <formula>0</formula>
      <formula>1.44</formula>
    </cfRule>
  </conditionalFormatting>
  <conditionalFormatting sqref="H16">
    <cfRule type="cellIs" dxfId="74" priority="71" operator="between">
      <formula>4.45</formula>
      <formula>5</formula>
    </cfRule>
    <cfRule type="cellIs" dxfId="73" priority="72" operator="between">
      <formula>3.45</formula>
      <formula>4.44</formula>
    </cfRule>
    <cfRule type="cellIs" dxfId="72" priority="73" operator="between">
      <formula>2.45</formula>
      <formula>3.44</formula>
    </cfRule>
    <cfRule type="cellIs" dxfId="71" priority="74" operator="between">
      <formula>1.45</formula>
      <formula>2.44</formula>
    </cfRule>
    <cfRule type="cellIs" dxfId="70" priority="75" operator="between">
      <formula>0</formula>
      <formula>1.44</formula>
    </cfRule>
  </conditionalFormatting>
  <conditionalFormatting sqref="R38:R49">
    <cfRule type="cellIs" dxfId="69" priority="66" operator="between">
      <formula>4.45</formula>
      <formula>5</formula>
    </cfRule>
    <cfRule type="cellIs" dxfId="68" priority="67" operator="between">
      <formula>3.45</formula>
      <formula>4.44</formula>
    </cfRule>
    <cfRule type="cellIs" dxfId="67" priority="68" operator="between">
      <formula>2.45</formula>
      <formula>3.44</formula>
    </cfRule>
    <cfRule type="cellIs" dxfId="66" priority="69" operator="between">
      <formula>1.45</formula>
      <formula>2.44</formula>
    </cfRule>
    <cfRule type="cellIs" dxfId="65" priority="70" operator="between">
      <formula>0</formula>
      <formula>1.44</formula>
    </cfRule>
  </conditionalFormatting>
  <conditionalFormatting sqref="H36:Q36 H35">
    <cfRule type="cellIs" dxfId="64" priority="61" operator="between">
      <formula>4.45</formula>
      <formula>5</formula>
    </cfRule>
    <cfRule type="cellIs" dxfId="63" priority="62" operator="between">
      <formula>3.45</formula>
      <formula>4.44</formula>
    </cfRule>
    <cfRule type="cellIs" dxfId="62" priority="63" operator="between">
      <formula>2.45</formula>
      <formula>3.44</formula>
    </cfRule>
    <cfRule type="cellIs" dxfId="61" priority="64" operator="between">
      <formula>1.45</formula>
      <formula>2.44</formula>
    </cfRule>
    <cfRule type="cellIs" dxfId="60" priority="65" operator="between">
      <formula>0</formula>
      <formula>1.44</formula>
    </cfRule>
  </conditionalFormatting>
  <conditionalFormatting sqref="H33">
    <cfRule type="cellIs" dxfId="59" priority="56" operator="between">
      <formula>4.45</formula>
      <formula>5</formula>
    </cfRule>
    <cfRule type="cellIs" dxfId="58" priority="57" operator="between">
      <formula>3.45</formula>
      <formula>4.44</formula>
    </cfRule>
    <cfRule type="cellIs" dxfId="57" priority="58" operator="between">
      <formula>2.45</formula>
      <formula>3.44</formula>
    </cfRule>
    <cfRule type="cellIs" dxfId="56" priority="59" operator="between">
      <formula>1.45</formula>
      <formula>2.44</formula>
    </cfRule>
    <cfRule type="cellIs" dxfId="55" priority="60" operator="between">
      <formula>0</formula>
      <formula>1.44</formula>
    </cfRule>
  </conditionalFormatting>
  <conditionalFormatting sqref="R33">
    <cfRule type="cellIs" dxfId="54" priority="51" operator="between">
      <formula>4.45</formula>
      <formula>5</formula>
    </cfRule>
    <cfRule type="cellIs" dxfId="53" priority="52" operator="between">
      <formula>3.45</formula>
      <formula>4.44</formula>
    </cfRule>
    <cfRule type="cellIs" dxfId="52" priority="53" operator="between">
      <formula>2.45</formula>
      <formula>3.44</formula>
    </cfRule>
    <cfRule type="cellIs" dxfId="51" priority="54" operator="between">
      <formula>1.45</formula>
      <formula>2.44</formula>
    </cfRule>
    <cfRule type="cellIs" dxfId="50" priority="55" operator="between">
      <formula>0</formula>
      <formula>1.44</formula>
    </cfRule>
  </conditionalFormatting>
  <conditionalFormatting sqref="H34">
    <cfRule type="cellIs" dxfId="49" priority="46" operator="between">
      <formula>4.45</formula>
      <formula>5</formula>
    </cfRule>
    <cfRule type="cellIs" dxfId="48" priority="47" operator="between">
      <formula>3.45</formula>
      <formula>4.44</formula>
    </cfRule>
    <cfRule type="cellIs" dxfId="47" priority="48" operator="between">
      <formula>2.45</formula>
      <formula>3.44</formula>
    </cfRule>
    <cfRule type="cellIs" dxfId="46" priority="49" operator="between">
      <formula>1.45</formula>
      <formula>2.44</formula>
    </cfRule>
    <cfRule type="cellIs" dxfId="45" priority="50" operator="between">
      <formula>0</formula>
      <formula>1.44</formula>
    </cfRule>
  </conditionalFormatting>
  <conditionalFormatting sqref="G5:G7">
    <cfRule type="containsText" dxfId="44" priority="41" operator="containsText" text="MUITO BOM">
      <formula>NOT(ISERROR(SEARCH("MUITO BOM",G5)))</formula>
    </cfRule>
    <cfRule type="beginsWith" dxfId="43" priority="42" operator="beginsWith" text="BOM">
      <formula>LEFT(G5,LEN("BOM"))="BOM"</formula>
    </cfRule>
    <cfRule type="beginsWith" dxfId="42" priority="43" operator="beginsWith" text="SUFICIENTE">
      <formula>LEFT(G5,LEN("SUFICIENTE"))="SUFICIENTE"</formula>
    </cfRule>
    <cfRule type="beginsWith" dxfId="41" priority="44" operator="beginsWith" text="INSUFICIENTE">
      <formula>LEFT(G5,LEN("INSUFICIENTE"))="INSUFICIENTE"</formula>
    </cfRule>
    <cfRule type="endsWith" dxfId="40" priority="45" operator="endsWith" text="MUITO INSUFICIENTE">
      <formula>RIGHT(G5,LEN("MUITO INSUFICIENTE"))="MUITO INSUFICIENTE"</formula>
    </cfRule>
  </conditionalFormatting>
  <conditionalFormatting sqref="I27:Q29">
    <cfRule type="cellIs" dxfId="39" priority="36" operator="between">
      <formula>4.45</formula>
      <formula>5</formula>
    </cfRule>
    <cfRule type="cellIs" dxfId="38" priority="37" operator="between">
      <formula>3.45</formula>
      <formula>4.44</formula>
    </cfRule>
    <cfRule type="cellIs" dxfId="37" priority="38" operator="between">
      <formula>2.45</formula>
      <formula>3.44</formula>
    </cfRule>
    <cfRule type="cellIs" dxfId="36" priority="39" operator="between">
      <formula>1.45</formula>
      <formula>2.44</formula>
    </cfRule>
    <cfRule type="cellIs" dxfId="35" priority="40" operator="between">
      <formula>0</formula>
      <formula>1.44</formula>
    </cfRule>
  </conditionalFormatting>
  <conditionalFormatting sqref="I20:Q23">
    <cfRule type="cellIs" dxfId="34" priority="31" operator="between">
      <formula>4.45</formula>
      <formula>5</formula>
    </cfRule>
    <cfRule type="cellIs" dxfId="33" priority="32" operator="between">
      <formula>3.45</formula>
      <formula>4.44</formula>
    </cfRule>
    <cfRule type="cellIs" dxfId="32" priority="33" operator="between">
      <formula>2.45</formula>
      <formula>3.44</formula>
    </cfRule>
    <cfRule type="cellIs" dxfId="31" priority="34" operator="between">
      <formula>1.45</formula>
      <formula>2.44</formula>
    </cfRule>
    <cfRule type="cellIs" dxfId="30" priority="35" operator="between">
      <formula>0</formula>
      <formula>1.44</formula>
    </cfRule>
  </conditionalFormatting>
  <conditionalFormatting sqref="I13:Q16">
    <cfRule type="cellIs" dxfId="29" priority="26" operator="between">
      <formula>4.45</formula>
      <formula>5</formula>
    </cfRule>
    <cfRule type="cellIs" dxfId="28" priority="27" operator="between">
      <formula>3.45</formula>
      <formula>4.44</formula>
    </cfRule>
    <cfRule type="cellIs" dxfId="27" priority="28" operator="between">
      <formula>2.45</formula>
      <formula>3.44</formula>
    </cfRule>
    <cfRule type="cellIs" dxfId="26" priority="29" operator="between">
      <formula>1.45</formula>
      <formula>2.44</formula>
    </cfRule>
    <cfRule type="cellIs" dxfId="25" priority="30" operator="between">
      <formula>0</formula>
      <formula>1.44</formula>
    </cfRule>
  </conditionalFormatting>
  <conditionalFormatting sqref="I33:Q35">
    <cfRule type="cellIs" dxfId="24" priority="21" operator="between">
      <formula>4.45</formula>
      <formula>5</formula>
    </cfRule>
    <cfRule type="cellIs" dxfId="23" priority="22" operator="between">
      <formula>3.45</formula>
      <formula>4.44</formula>
    </cfRule>
    <cfRule type="cellIs" dxfId="22" priority="23" operator="between">
      <formula>2.45</formula>
      <formula>3.44</formula>
    </cfRule>
    <cfRule type="cellIs" dxfId="21" priority="24" operator="between">
      <formula>1.45</formula>
      <formula>2.44</formula>
    </cfRule>
    <cfRule type="cellIs" dxfId="20" priority="25" operator="between">
      <formula>0</formula>
      <formula>1.44</formula>
    </cfRule>
  </conditionalFormatting>
  <conditionalFormatting sqref="B7">
    <cfRule type="containsText" dxfId="19" priority="16" operator="containsText" text="MUITO BOM">
      <formula>NOT(ISERROR(SEARCH("MUITO BOM",B7)))</formula>
    </cfRule>
    <cfRule type="beginsWith" dxfId="18" priority="17" operator="beginsWith" text="BOM">
      <formula>LEFT(B7,LEN("BOM"))="BOM"</formula>
    </cfRule>
    <cfRule type="beginsWith" dxfId="17" priority="18" operator="beginsWith" text="SUFICIENTE">
      <formula>LEFT(B7,LEN("SUFICIENTE"))="SUFICIENTE"</formula>
    </cfRule>
    <cfRule type="beginsWith" dxfId="16" priority="19" operator="beginsWith" text="INSUFICIENTE">
      <formula>LEFT(B7,LEN("INSUFICIENTE"))="INSUFICIENTE"</formula>
    </cfRule>
    <cfRule type="endsWith" dxfId="15" priority="20" operator="endsWith" text="MUITO INSUFICIENTE">
      <formula>RIGHT(B7,LEN("MUITO INSUFICIENTE"))="MUITO INSUFICIENTE"</formula>
    </cfRule>
  </conditionalFormatting>
  <conditionalFormatting sqref="C7">
    <cfRule type="containsText" dxfId="14" priority="11" operator="containsText" text="MUITO BOM">
      <formula>NOT(ISERROR(SEARCH("MUITO BOM",C7)))</formula>
    </cfRule>
    <cfRule type="beginsWith" dxfId="13" priority="12" operator="beginsWith" text="BOM">
      <formula>LEFT(C7,LEN("BOM"))="BOM"</formula>
    </cfRule>
    <cfRule type="beginsWith" dxfId="12" priority="13" operator="beginsWith" text="SUFICIENTE">
      <formula>LEFT(C7,LEN("SUFICIENTE"))="SUFICIENTE"</formula>
    </cfRule>
    <cfRule type="beginsWith" dxfId="11" priority="14" operator="beginsWith" text="INSUFICIENTE">
      <formula>LEFT(C7,LEN("INSUFICIENTE"))="INSUFICIENTE"</formula>
    </cfRule>
    <cfRule type="endsWith" dxfId="10" priority="15" operator="endsWith" text="MUITO INSUFICIENTE">
      <formula>RIGHT(C7,LEN("MUITO INSUFICIENTE"))="MUITO INSUFICIENTE"</formula>
    </cfRule>
  </conditionalFormatting>
  <conditionalFormatting sqref="D7">
    <cfRule type="containsText" dxfId="9" priority="6" operator="containsText" text="MUITO BOM">
      <formula>NOT(ISERROR(SEARCH("MUITO BOM",D7)))</formula>
    </cfRule>
    <cfRule type="beginsWith" dxfId="8" priority="7" operator="beginsWith" text="BOM">
      <formula>LEFT(D7,LEN("BOM"))="BOM"</formula>
    </cfRule>
    <cfRule type="beginsWith" dxfId="7" priority="8" operator="beginsWith" text="SUFICIENTE">
      <formula>LEFT(D7,LEN("SUFICIENTE"))="SUFICIENTE"</formula>
    </cfRule>
    <cfRule type="beginsWith" dxfId="6" priority="9" operator="beginsWith" text="INSUFICIENTE">
      <formula>LEFT(D7,LEN("INSUFICIENTE"))="INSUFICIENTE"</formula>
    </cfRule>
    <cfRule type="endsWith" dxfId="5" priority="10" operator="endsWith" text="MUITO INSUFICIENTE">
      <formula>RIGHT(D7,LEN("MUITO INSUFICIENTE"))="MUITO INSUFICIENTE"</formula>
    </cfRule>
  </conditionalFormatting>
  <conditionalFormatting sqref="F5">
    <cfRule type="containsText" dxfId="4" priority="1" operator="containsText" text="MUITO BOM">
      <formula>NOT(ISERROR(SEARCH("MUITO BOM",F5)))</formula>
    </cfRule>
    <cfRule type="beginsWith" dxfId="3" priority="2" operator="beginsWith" text="BOM">
      <formula>LEFT(F5,LEN("BOM"))="BOM"</formula>
    </cfRule>
    <cfRule type="beginsWith" dxfId="2" priority="3" operator="beginsWith" text="SUFICIENTE">
      <formula>LEFT(F5,LEN("SUFICIENTE"))="SUFICIENTE"</formula>
    </cfRule>
    <cfRule type="beginsWith" dxfId="1" priority="4" operator="beginsWith" text="INSUFICIENTE">
      <formula>LEFT(F5,LEN("INSUFICIENTE"))="INSUFICIENTE"</formula>
    </cfRule>
    <cfRule type="endsWith" dxfId="0" priority="5" operator="endsWith" text="MUITO INSUFICIENTE">
      <formula>RIGHT(F5,LEN("MUITO INSUFICIENTE"))="MUITO INSUFICIENTE"</formula>
    </cfRule>
  </conditionalFormatting>
  <dataValidations count="5">
    <dataValidation type="decimal" allowBlank="1" showInputMessage="1" showErrorMessage="1" errorTitle="Erro" error="Erro" promptTitle="valores entre 0,01 e 5" sqref="I13" xr:uid="{8579E226-B2E1-1641-81DA-F878648309D3}">
      <formula1>0.01</formula1>
      <formula2>5</formula2>
    </dataValidation>
    <dataValidation type="decimal" allowBlank="1" showInputMessage="1" showErrorMessage="1" promptTitle="valor inválido" sqref="J13:Q16 I14:I16" xr:uid="{FF13C9EB-2CAD-294D-B9B1-0E1B8D3800A8}">
      <formula1>0.01</formula1>
      <formula2>5</formula2>
    </dataValidation>
    <dataValidation type="list" allowBlank="1" showInputMessage="1" showErrorMessage="1" sqref="D5:E6" xr:uid="{6F917AC2-5252-7C4C-AE3D-66076F29F980}">
      <formula1>"1ª INTERCALAR,1º SEMESTRE,2ª INTERCALAR,2º SEMESTRE"</formula1>
    </dataValidation>
    <dataValidation type="decimal" allowBlank="1" showInputMessage="1" showErrorMessage="1" errorTitle="Valor inválido" sqref="O38:Q49 I20:Q23 I27:Q30 I33:Q36" xr:uid="{225D0396-3675-6442-A7E1-E43A2B3526D0}">
      <formula1>0</formula1>
      <formula2>5</formula2>
    </dataValidation>
    <dataValidation type="list" allowBlank="1" showInputMessage="1" showErrorMessage="1" sqref="C10:C11" xr:uid="{D90C3A1A-8F9F-7946-844E-1961C1C10C20}">
      <formula1>"MUITO BOM,BOM,SUFICIENTE,INSUFICIENTE,MUITO INSUFICIENTE"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2022-12-22T11:31:39Z</dcterms:created>
  <dcterms:modified xsi:type="dcterms:W3CDTF">2022-12-22T11:44:03Z</dcterms:modified>
</cp:coreProperties>
</file>